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2025年收支预算总表" sheetId="1" r:id="rId1"/>
    <sheet name="2025年收入预算总表" sheetId="2" r:id="rId2"/>
    <sheet name="2025年支出预算总表(按项目分类)" sheetId="3" r:id="rId3"/>
    <sheet name="2025年支出预算汇总表(按资金来源分类)" sheetId="4" r:id="rId4"/>
    <sheet name="2025年支出预算项目明细表(按项目分类)" sheetId="5" r:id="rId5"/>
    <sheet name="2025年支出预算明细表(按资金来源分类)" sheetId="6" r:id="rId6"/>
    <sheet name="2025年经费拨款支出预算表（按财政拨款收入）" sheetId="7" r:id="rId7"/>
    <sheet name="2025年经费拨款支出预算表（按单位资金收入） " sheetId="13" r:id="rId8"/>
    <sheet name="2025年一般公共预算“三公”经费支出表" sheetId="14" r:id="rId9"/>
    <sheet name="2025年非税收入支出预算表" sheetId="8" r:id="rId10"/>
    <sheet name="2025年政府采购支出预算表" sheetId="10" r:id="rId11"/>
    <sheet name="2025年单位综合信息情况表" sheetId="11" r:id="rId12"/>
  </sheets>
  <definedNames>
    <definedName name="_xlnm.Print_Titles" localSheetId="1">'2025年收入预算总表'!$1:$5</definedName>
    <definedName name="_xlnm.Print_Titles" localSheetId="2">'2025年支出预算总表(按项目分类)'!$1:$5</definedName>
    <definedName name="_xlnm.Print_Titles" localSheetId="3">'2025年支出预算汇总表(按资金来源分类)'!$1:$5</definedName>
    <definedName name="_xlnm.Print_Titles" localSheetId="4">'2025年支出预算项目明细表(按项目分类)'!$1:$5</definedName>
    <definedName name="_xlnm.Print_Titles" localSheetId="5">'2025年支出预算明细表(按资金来源分类)'!$1:$5</definedName>
    <definedName name="_xlnm.Print_Titles" localSheetId="6">'2025年经费拨款支出预算表（按财政拨款收入）'!$1:$5</definedName>
    <definedName name="_xlnm.Print_Titles" localSheetId="9">'2025年非税收入支出预算表'!$1:$5</definedName>
    <definedName name="_xlnm.Print_Titles" localSheetId="10">'2025年政府采购支出预算表'!$1:$5</definedName>
    <definedName name="_xlnm.Print_Titles" localSheetId="11">'2025年单位综合信息情况表'!$1:$6</definedName>
    <definedName name="_xlnm.Print_Titles" localSheetId="7">'2025年经费拨款支出预算表（按单位资金收入） '!$1:$5</definedName>
    <definedName name="_xlnm.Print_Titles" localSheetId="8">'2025年一般公共预算“三公”经费支出表'!$1:$6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<sst xmlns="http://schemas.openxmlformats.org/spreadsheetml/2006/main" count="752" uniqueCount="256">
  <si>
    <t>2025年收支预算总表</t>
  </si>
  <si>
    <t>2025年收支预算总表续</t>
  </si>
  <si>
    <t>白城市建设工程质量监督站</t>
  </si>
  <si>
    <t>单位:万元</t>
  </si>
  <si>
    <t>收入</t>
  </si>
  <si>
    <t>支出</t>
  </si>
  <si>
    <t>支     出</t>
  </si>
  <si>
    <t>项目</t>
  </si>
  <si>
    <t>2025年预算</t>
  </si>
  <si>
    <t>支出功能分类</t>
  </si>
  <si>
    <t>部门预算支出经济分类科目</t>
  </si>
  <si>
    <t>一、财政拨款</t>
  </si>
  <si>
    <t>一、基本支出</t>
  </si>
  <si>
    <t>一、一般公共服务支出</t>
  </si>
  <si>
    <t>一、工资福利支出</t>
  </si>
  <si>
    <t xml:space="preserve">    经费拨款</t>
  </si>
  <si>
    <t xml:space="preserve">    工资福利支出</t>
  </si>
  <si>
    <t>二、外交支出</t>
  </si>
  <si>
    <t>二、商品和服务支出</t>
  </si>
  <si>
    <t xml:space="preserve">    政府性基金收入</t>
  </si>
  <si>
    <t xml:space="preserve">    商品和服务支出</t>
  </si>
  <si>
    <t>三、国防支出</t>
  </si>
  <si>
    <t>三、对个人和家庭的补助</t>
  </si>
  <si>
    <t xml:space="preserve">    专项收入</t>
  </si>
  <si>
    <t xml:space="preserve">    对个人和家庭的补助支出</t>
  </si>
  <si>
    <t>四、公共安全支出</t>
  </si>
  <si>
    <t>四、债务利息及费用支出</t>
  </si>
  <si>
    <t xml:space="preserve">    行政事业性收费收入</t>
  </si>
  <si>
    <t xml:space="preserve">    资本性支出</t>
  </si>
  <si>
    <t>五、教育支出</t>
  </si>
  <si>
    <t>五、资本性支出（基本建设）</t>
  </si>
  <si>
    <t xml:space="preserve">    罚没收入</t>
  </si>
  <si>
    <t>二、项目支出</t>
  </si>
  <si>
    <t>六、科学技术支出</t>
  </si>
  <si>
    <t>六、资本性支出</t>
  </si>
  <si>
    <t xml:space="preserve">    国有资源（资产）有偿使用收入</t>
  </si>
  <si>
    <t xml:space="preserve">    行政事业类项目支出</t>
  </si>
  <si>
    <t>七、文化旅游体育与传媒支出</t>
  </si>
  <si>
    <t>七、对企业补助（基本建设)</t>
  </si>
  <si>
    <t xml:space="preserve">    政府住房基金收入</t>
  </si>
  <si>
    <t xml:space="preserve">    基本建设类项目支出</t>
  </si>
  <si>
    <t>八、社会保障和就业支出</t>
  </si>
  <si>
    <t>八、对企业补助</t>
  </si>
  <si>
    <t xml:space="preserve">    国有资本经营收入</t>
  </si>
  <si>
    <t xml:space="preserve">    其他类项目支出</t>
  </si>
  <si>
    <t>九、卫生健康支出</t>
  </si>
  <si>
    <t>九、对社会保障基金补助</t>
  </si>
  <si>
    <t xml:space="preserve">    转移支付收入</t>
  </si>
  <si>
    <t xml:space="preserve">    上缴上级支出</t>
  </si>
  <si>
    <t>十、节能环保支出</t>
  </si>
  <si>
    <t>十、其他支出</t>
  </si>
  <si>
    <t>二、教育收费（专户管理）</t>
  </si>
  <si>
    <t xml:space="preserve">    对附属单位补助支出</t>
  </si>
  <si>
    <t>十一、城乡社区支出</t>
  </si>
  <si>
    <t/>
  </si>
  <si>
    <t xml:space="preserve">三、事业收入 </t>
  </si>
  <si>
    <t xml:space="preserve">    其他支出</t>
  </si>
  <si>
    <t>十二、农林水支出</t>
  </si>
  <si>
    <t>四、经营收入</t>
  </si>
  <si>
    <t xml:space="preserve"> </t>
  </si>
  <si>
    <t>十三、交通运输支出</t>
  </si>
  <si>
    <t>五、上级补助收入</t>
  </si>
  <si>
    <t>十四、资源勘探工业信息等支出</t>
  </si>
  <si>
    <t>六、附属单位上缴收入</t>
  </si>
  <si>
    <t>十五、商业服务业等支出</t>
  </si>
  <si>
    <t>七、其他收入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</si>
  <si>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</si>
  <si>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</si>
  <si>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</si>
  <si>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</si>
  <si>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</si>
  <si>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</si>
  <si>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</si>
  <si>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</si>
  <si>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</si>
  <si>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</si>
  <si>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二十六、政府性基金支出</t>
  </si>
  <si>
    <t>本 年 支 出 合 计</t>
  </si>
  <si>
    <t>十、上年财政拨款结转结余</t>
  </si>
  <si>
    <t>财政拨款结转下年</t>
  </si>
  <si>
    <t>十一、上年单位其他资金结转结余</t>
  </si>
  <si>
    <t>非财政拨款结转下年</t>
  </si>
  <si>
    <t xml:space="preserve">        收    入    总    计</t>
  </si>
  <si>
    <t xml:space="preserve">    支    出    总    计</t>
  </si>
  <si>
    <t>支    出    总    计</t>
  </si>
  <si>
    <t>表二</t>
  </si>
  <si>
    <t>2025年收入预算总表</t>
  </si>
  <si>
    <t>2025年收入预算总表续</t>
  </si>
  <si>
    <t>单位：万元</t>
  </si>
  <si>
    <t>单位编码</t>
  </si>
  <si>
    <t>单位名称</t>
  </si>
  <si>
    <t>合计</t>
  </si>
  <si>
    <t>财政拨款</t>
  </si>
  <si>
    <t>单位资金</t>
  </si>
  <si>
    <t xml:space="preserve">小计 </t>
  </si>
  <si>
    <t>经费拨款</t>
  </si>
  <si>
    <t>转移支付收入</t>
  </si>
  <si>
    <t>政府性基金收入</t>
  </si>
  <si>
    <t>专项收入</t>
  </si>
  <si>
    <t>行政事业性收费收入</t>
  </si>
  <si>
    <t>罚没收入</t>
  </si>
  <si>
    <t>国有资源（资产）有偿使用收入</t>
  </si>
  <si>
    <t>政府住房基金收入</t>
  </si>
  <si>
    <t>国有资本经营收入</t>
  </si>
  <si>
    <t>小计</t>
  </si>
  <si>
    <t>教育收费（专户管理）</t>
  </si>
  <si>
    <t>事业收入</t>
  </si>
  <si>
    <t>经营收入</t>
  </si>
  <si>
    <t>上级补助收入</t>
  </si>
  <si>
    <t>附属单位上缴收入</t>
  </si>
  <si>
    <t>其他收入</t>
  </si>
  <si>
    <t>上年结余</t>
  </si>
  <si>
    <t>051010</t>
  </si>
  <si>
    <t>表三</t>
  </si>
  <si>
    <t>2025年支出预算总表(按项目分类)</t>
  </si>
  <si>
    <t>2025年支出预算总表(按项目分类)续</t>
  </si>
  <si>
    <t>单位代码</t>
  </si>
  <si>
    <t>功能科目</t>
  </si>
  <si>
    <t>科目编码</t>
  </si>
  <si>
    <t>基本支出</t>
  </si>
  <si>
    <t>单位名称（科目）</t>
  </si>
  <si>
    <t>项目支出（国家、省级等专项）</t>
  </si>
  <si>
    <t>工资福利支出</t>
  </si>
  <si>
    <t>商品和服务支出</t>
  </si>
  <si>
    <t>对个人和家庭的补助支出</t>
  </si>
  <si>
    <t>资本性支出</t>
  </si>
  <si>
    <t>行政事业类项目支出</t>
  </si>
  <si>
    <t>基本建设类项目支出</t>
  </si>
  <si>
    <t>其他类项目支出</t>
  </si>
  <si>
    <t>上缴上级支出</t>
  </si>
  <si>
    <t>对附属单位补助支出</t>
  </si>
  <si>
    <t>其他支出</t>
  </si>
  <si>
    <t>机关事业单位基本养老保险缴费支出</t>
  </si>
  <si>
    <t>其他行政事业单位养老支出</t>
  </si>
  <si>
    <t>事业单位医疗</t>
  </si>
  <si>
    <t>其他城乡社区管理事务支出</t>
  </si>
  <si>
    <t>住房公积金</t>
  </si>
  <si>
    <t>表四</t>
  </si>
  <si>
    <t>2025年支出预算汇总表(按资金来源分类)</t>
  </si>
  <si>
    <t>2025年支出预算汇总表(按资金来源分类)续</t>
  </si>
  <si>
    <t>总计</t>
  </si>
  <si>
    <t>政府住房经济收入</t>
  </si>
  <si>
    <t>表五</t>
  </si>
  <si>
    <t>2025年支出预算项目明细表(按项目分类)</t>
  </si>
  <si>
    <t>2025年支出预算项目明细表(按项目分类)续</t>
  </si>
  <si>
    <t>项目名称</t>
  </si>
  <si>
    <t>部门经济科目编码</t>
  </si>
  <si>
    <t>部门经济科目</t>
  </si>
  <si>
    <t>政府经济科目编码</t>
  </si>
  <si>
    <t>政府经济科目</t>
  </si>
  <si>
    <t>其他社会保险缴费</t>
  </si>
  <si>
    <t>绩效工资</t>
  </si>
  <si>
    <t>基本工资</t>
  </si>
  <si>
    <t>职工基本医疗保险缴费</t>
  </si>
  <si>
    <t>奖金</t>
  </si>
  <si>
    <t>机关事业单位基本养老保险缴费</t>
  </si>
  <si>
    <t>津贴补贴</t>
  </si>
  <si>
    <t>离休费</t>
  </si>
  <si>
    <t>离退休费</t>
  </si>
  <si>
    <t>退休费</t>
  </si>
  <si>
    <t>公用经费</t>
  </si>
  <si>
    <t>办公费</t>
  </si>
  <si>
    <t>水费</t>
  </si>
  <si>
    <t>电费</t>
  </si>
  <si>
    <t>邮电费</t>
  </si>
  <si>
    <t>取暖费</t>
  </si>
  <si>
    <t>差旅费</t>
  </si>
  <si>
    <t>专用材料费</t>
  </si>
  <si>
    <t>公务用车支行维护费</t>
  </si>
  <si>
    <t>表六</t>
  </si>
  <si>
    <t>2025年支出预算明细表(按资金来源分类)</t>
  </si>
  <si>
    <t>2025年支出预算明细表(按资金来源分类)续</t>
  </si>
  <si>
    <t>表七</t>
  </si>
  <si>
    <t>2025年经费拨款支出预算表（按财政拨款收入）</t>
  </si>
  <si>
    <t>2025年经费拨款支出预算表续（按财政拨款收入）</t>
  </si>
  <si>
    <t>项目支出</t>
  </si>
  <si>
    <t>表八</t>
  </si>
  <si>
    <t>2025年经费拨款支出预算表（按单位资金收入）</t>
  </si>
  <si>
    <t>2025年经费拨款支出预算表续（按单位资金收入）</t>
  </si>
  <si>
    <t>表九</t>
  </si>
  <si>
    <t>2025年一般公共预算“三公”经费支出表</t>
  </si>
  <si>
    <t>2025年一般公共预算“三公”经费支出表续</t>
  </si>
  <si>
    <t>“三公”
经费合计</t>
  </si>
  <si>
    <t>当年预算</t>
  </si>
  <si>
    <t>上年结转结余</t>
  </si>
  <si>
    <t>因公出国（境）费</t>
  </si>
  <si>
    <t>公务用车购置及运行费</t>
  </si>
  <si>
    <t>公务接待费</t>
  </si>
  <si>
    <t>科研因公出国（境）费</t>
  </si>
  <si>
    <t>公务用车购置费</t>
  </si>
  <si>
    <t>公务用车运行费</t>
  </si>
  <si>
    <t>表十</t>
  </si>
  <si>
    <t>2025年非税收入支出预算表</t>
  </si>
  <si>
    <t>2025年非税收入支出预算表续</t>
  </si>
  <si>
    <t>表十一</t>
  </si>
  <si>
    <t>2025年政府采购支出预算表</t>
  </si>
  <si>
    <t>2025年政府采购支出预算表续</t>
  </si>
  <si>
    <t>采购品目名称</t>
  </si>
  <si>
    <t>计量单位</t>
  </si>
  <si>
    <t>数量</t>
  </si>
  <si>
    <t>参考单价</t>
  </si>
  <si>
    <t>采购组织形式(*)</t>
  </si>
  <si>
    <t>资金拨付方式(*)</t>
  </si>
  <si>
    <t>备 注</t>
  </si>
  <si>
    <t>表十二</t>
  </si>
  <si>
    <t>2025年单位综合信息情况表</t>
  </si>
  <si>
    <t>2025年单位综合信息情况表续</t>
  </si>
  <si>
    <t>单位性质</t>
  </si>
  <si>
    <t>预算级次</t>
  </si>
  <si>
    <t>单位地址</t>
  </si>
  <si>
    <t>是否财政统发工资</t>
  </si>
  <si>
    <t>经费供给方式</t>
  </si>
  <si>
    <t>法人代表</t>
  </si>
  <si>
    <t>财务负责人</t>
  </si>
  <si>
    <t>编制数</t>
  </si>
  <si>
    <t>在职人数</t>
  </si>
  <si>
    <t>离退休人数</t>
  </si>
  <si>
    <t>遗属</t>
  </si>
  <si>
    <t>特殊非编制财政补助对象人数</t>
  </si>
  <si>
    <t>学生学员人数</t>
  </si>
  <si>
    <t>小汽车数量</t>
  </si>
  <si>
    <t>办公用房建筑面积(平方米)</t>
  </si>
  <si>
    <t>公用供热面积（平方米）</t>
  </si>
  <si>
    <t xml:space="preserve">土地面积m2			 </t>
  </si>
  <si>
    <t>姓名</t>
  </si>
  <si>
    <t>联系方式</t>
  </si>
  <si>
    <t>联系电话</t>
  </si>
  <si>
    <t>行政编制</t>
  </si>
  <si>
    <t>事业编制</t>
  </si>
  <si>
    <t>工勤编制</t>
  </si>
  <si>
    <t>行政人员</t>
  </si>
  <si>
    <t>事业人员</t>
  </si>
  <si>
    <t>工勤人员</t>
  </si>
  <si>
    <t>其中:提前离岗人数</t>
  </si>
  <si>
    <t>离休人数</t>
  </si>
  <si>
    <t>退休人数</t>
  </si>
  <si>
    <t>实有数</t>
  </si>
  <si>
    <t>自用</t>
  </si>
  <si>
    <t>出租</t>
  </si>
  <si>
    <t>其他</t>
  </si>
  <si>
    <t>集中供热</t>
  </si>
  <si>
    <t>锅炉自烧</t>
  </si>
  <si>
    <t>全额编制</t>
  </si>
  <si>
    <t>差额编制</t>
  </si>
  <si>
    <t>自收自支编制</t>
  </si>
  <si>
    <t>全额事业人员</t>
  </si>
  <si>
    <t>差额事业人员</t>
  </si>
  <si>
    <t>自收自支人员</t>
  </si>
  <si>
    <t>其中：财政负担离休人数</t>
  </si>
  <si>
    <t>其中：财政负担退休人数</t>
  </si>
  <si>
    <t>全额拨款</t>
  </si>
  <si>
    <t>二级预算单位</t>
  </si>
  <si>
    <t>白城市长庆南街309-8号</t>
  </si>
  <si>
    <t>是</t>
  </si>
  <si>
    <t>孙涛</t>
  </si>
  <si>
    <t>隋珊珊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</si>
</sst>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#"/>
    <numFmt numFmtId="177" formatCode="0.00_ "/>
    <numFmt numFmtId="178" formatCode="0_ "/>
    <numFmt numFmtId="179" formatCode="#0.00"/>
  </numFmts>
  <fonts count="30">
    <font>
      <sz val="10"/>
      <name val="Arial"/>
      <family val="2"/>
      <charset val="0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SimSun"/>
      <charset val="134"/>
    </font>
    <font>
      <sz val="9"/>
      <name val="宋体"/>
      <charset val="134"/>
    </font>
    <font>
      <sz val="12"/>
      <color indexed="8"/>
      <name val="SimSun"/>
      <charset val="134"/>
    </font>
    <font>
      <sz val="10"/>
      <name val="宋体"/>
      <charset val="134"/>
    </font>
    <font>
      <b/>
      <sz val="12"/>
      <color indexed="8"/>
      <name val="黑体"/>
      <family val="3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3" applyNumberFormat="0" applyAlignment="0" applyProtection="0">
      <alignment vertical="center"/>
    </xf>
    <xf numFmtId="0" fontId="20" fillId="5" borderId="24" applyNumberFormat="0" applyAlignment="0" applyProtection="0">
      <alignment vertical="center"/>
    </xf>
    <xf numFmtId="0" fontId="21" fillId="5" borderId="23" applyNumberFormat="0" applyAlignment="0" applyProtection="0">
      <alignment vertical="center"/>
    </xf>
    <xf numFmtId="0" fontId="22" fillId="6" borderId="25" applyNumberFormat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38">
    <xf numFmtId="0" fontId="0" fillId="0" borderId="0" xfId="0" applyNumberFormat="1" applyFont="1" applyFill="1" applyBorder="1" applyAlignme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shrinkToFit="1"/>
    </xf>
    <xf numFmtId="176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176" fontId="3" fillId="2" borderId="2" xfId="0" applyNumberFormat="1" applyFont="1" applyFill="1" applyBorder="1" applyAlignment="1">
      <alignment horizontal="left"/>
    </xf>
    <xf numFmtId="4" fontId="3" fillId="2" borderId="2" xfId="0" applyNumberFormat="1" applyFont="1" applyFill="1" applyBorder="1" applyAlignment="1">
      <alignment horizontal="left"/>
    </xf>
    <xf numFmtId="4" fontId="3" fillId="2" borderId="2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5" fillId="0" borderId="0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right" vertical="center" wrapText="1"/>
    </xf>
    <xf numFmtId="177" fontId="5" fillId="0" borderId="3" xfId="0" applyNumberFormat="1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shrinkToFit="1"/>
    </xf>
    <xf numFmtId="4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0" fillId="0" borderId="10" xfId="0" applyNumberFormat="1" applyFont="1" applyFill="1" applyBorder="1" applyAlignment="1"/>
    <xf numFmtId="0" fontId="5" fillId="0" borderId="10" xfId="0" applyNumberFormat="1" applyFont="1" applyFill="1" applyBorder="1" applyAlignment="1">
      <alignment horizontal="left"/>
    </xf>
    <xf numFmtId="0" fontId="3" fillId="2" borderId="10" xfId="0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/>
    <xf numFmtId="0" fontId="5" fillId="0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shrinkToFit="1"/>
    </xf>
    <xf numFmtId="0" fontId="0" fillId="0" borderId="6" xfId="0" applyNumberFormat="1" applyFont="1" applyFill="1" applyBorder="1" applyAlignment="1"/>
    <xf numFmtId="0" fontId="5" fillId="0" borderId="6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/>
    </xf>
    <xf numFmtId="0" fontId="5" fillId="0" borderId="10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5" fillId="0" borderId="6" xfId="0" applyNumberFormat="1" applyFont="1" applyFill="1" applyBorder="1" applyAlignment="1">
      <alignment horizontal="right"/>
    </xf>
    <xf numFmtId="0" fontId="0" fillId="0" borderId="12" xfId="0" applyNumberFormat="1" applyFont="1" applyFill="1" applyBorder="1" applyAlignment="1"/>
    <xf numFmtId="0" fontId="0" fillId="0" borderId="9" xfId="0" applyNumberFormat="1" applyFont="1" applyFill="1" applyBorder="1" applyAlignment="1"/>
    <xf numFmtId="0" fontId="0" fillId="0" borderId="5" xfId="0" applyNumberFormat="1" applyFont="1" applyFill="1" applyBorder="1" applyAlignment="1"/>
    <xf numFmtId="0" fontId="1" fillId="2" borderId="0" xfId="0" applyFont="1" applyFill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/>
    </xf>
    <xf numFmtId="177" fontId="3" fillId="2" borderId="5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0" fontId="5" fillId="0" borderId="10" xfId="0" applyNumberFormat="1" applyFont="1" applyFill="1" applyBorder="1" applyAlignment="1"/>
    <xf numFmtId="0" fontId="5" fillId="0" borderId="1" xfId="0" applyNumberFormat="1" applyFont="1" applyFill="1" applyBorder="1" applyAlignment="1"/>
    <xf numFmtId="0" fontId="5" fillId="0" borderId="6" xfId="0" applyNumberFormat="1" applyFont="1" applyFill="1" applyBorder="1" applyAlignment="1"/>
    <xf numFmtId="0" fontId="3" fillId="2" borderId="2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/>
    </xf>
    <xf numFmtId="177" fontId="3" fillId="2" borderId="6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/>
    <xf numFmtId="177" fontId="5" fillId="0" borderId="6" xfId="0" applyNumberFormat="1" applyFont="1" applyFill="1" applyBorder="1" applyAlignment="1"/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4" fontId="3" fillId="2" borderId="6" xfId="0" applyNumberFormat="1" applyFont="1" applyFill="1" applyBorder="1" applyAlignment="1">
      <alignment horizontal="right"/>
    </xf>
    <xf numFmtId="0" fontId="0" fillId="0" borderId="13" xfId="0" applyNumberFormat="1" applyFont="1" applyFill="1" applyBorder="1" applyAlignment="1"/>
    <xf numFmtId="177" fontId="7" fillId="0" borderId="13" xfId="0" applyNumberFormat="1" applyFont="1" applyFill="1" applyBorder="1" applyAlignment="1"/>
    <xf numFmtId="178" fontId="5" fillId="0" borderId="13" xfId="0" applyNumberFormat="1" applyFont="1" applyFill="1" applyBorder="1" applyAlignment="1">
      <alignment horizontal="left"/>
    </xf>
    <xf numFmtId="177" fontId="3" fillId="2" borderId="1" xfId="0" applyNumberFormat="1" applyFont="1" applyFill="1" applyBorder="1" applyAlignment="1">
      <alignment horizontal="right" vertical="center"/>
    </xf>
    <xf numFmtId="177" fontId="5" fillId="0" borderId="13" xfId="0" applyNumberFormat="1" applyFont="1" applyFill="1" applyBorder="1" applyAlignment="1">
      <alignment horizontal="right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3" fillId="2" borderId="9" xfId="0" applyNumberFormat="1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4" fontId="3" fillId="2" borderId="5" xfId="0" applyNumberFormat="1" applyFont="1" applyFill="1" applyBorder="1" applyAlignment="1">
      <alignment horizontal="right" vertical="center"/>
    </xf>
    <xf numFmtId="4" fontId="3" fillId="2" borderId="14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left" vertical="center"/>
    </xf>
    <xf numFmtId="0" fontId="0" fillId="0" borderId="15" xfId="0" applyNumberFormat="1" applyFont="1" applyFill="1" applyBorder="1" applyAlignment="1"/>
    <xf numFmtId="177" fontId="0" fillId="0" borderId="0" xfId="0" applyNumberFormat="1" applyFont="1" applyFill="1" applyBorder="1" applyAlignment="1"/>
    <xf numFmtId="0" fontId="8" fillId="2" borderId="0" xfId="0" applyFont="1" applyFill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177" fontId="3" fillId="2" borderId="4" xfId="0" applyNumberFormat="1" applyFont="1" applyFill="1" applyBorder="1" applyAlignment="1">
      <alignment horizontal="left" vertical="center"/>
    </xf>
    <xf numFmtId="177" fontId="7" fillId="0" borderId="16" xfId="0" applyNumberFormat="1" applyFont="1" applyFill="1" applyBorder="1" applyAlignment="1"/>
    <xf numFmtId="177" fontId="3" fillId="2" borderId="2" xfId="0" applyNumberFormat="1" applyFont="1" applyFill="1" applyBorder="1" applyAlignment="1">
      <alignment horizontal="right"/>
    </xf>
    <xf numFmtId="177" fontId="5" fillId="0" borderId="15" xfId="0" applyNumberFormat="1" applyFont="1" applyFill="1" applyBorder="1" applyAlignment="1">
      <alignment horizontal="right"/>
    </xf>
    <xf numFmtId="177" fontId="3" fillId="2" borderId="4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/>
    <xf numFmtId="4" fontId="3" fillId="2" borderId="0" xfId="0" applyNumberFormat="1" applyFont="1" applyFill="1" applyAlignment="1">
      <alignment horizontal="right"/>
    </xf>
    <xf numFmtId="0" fontId="3" fillId="2" borderId="0" xfId="0" applyFont="1" applyFill="1" applyBorder="1" applyAlignment="1">
      <alignment horizontal="left"/>
    </xf>
    <xf numFmtId="177" fontId="3" fillId="2" borderId="4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179" fontId="3" fillId="2" borderId="4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 wrapText="1"/>
    </xf>
    <xf numFmtId="179" fontId="1" fillId="2" borderId="4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 quotePrefix="1">
      <alignment horizontal="center" vertical="center" wrapText="1"/>
    </xf>
    <xf numFmtId="0" fontId="3" fillId="2" borderId="2" xfId="0" applyFont="1" applyFill="1" applyBorder="1" applyAlignment="1" quotePrefix="1">
      <alignment horizontal="center" vertical="center" wrapText="1"/>
    </xf>
    <xf numFmtId="0" fontId="3" fillId="2" borderId="2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abSelected="1" zoomScaleSheetLayoutView="60" workbookViewId="0">
      <selection activeCell="I22" sqref="I22"/>
    </sheetView>
  </sheetViews>
  <sheetFormatPr defaultColWidth="9.13888888888889" defaultRowHeight="13.2" outlineLevelCol="7"/>
  <cols>
    <col min="1" max="1" width="38.712962962963"/>
    <col min="2" max="2" width="27.712962962963"/>
    <col min="3" max="3" width="38.712962962963"/>
    <col min="4" max="4" width="26.712962962963"/>
    <col min="5" max="5" width="36.712962962963"/>
    <col min="6" max="6" width="26"/>
    <col min="7" max="7" width="38.712962962963"/>
    <col min="8" max="8" width="26.1388888888889"/>
    <col min="9" max="32" width="10.287037037037"/>
  </cols>
  <sheetData>
    <row r="1" ht="15" customHeight="1" spans="1:8">
      <c r="A1" s="116" t="s">
        <v>0</v>
      </c>
      <c r="B1" s="116"/>
      <c r="C1" s="116"/>
      <c r="D1" s="116"/>
      <c r="E1" s="116" t="s">
        <v>1</v>
      </c>
      <c r="F1" s="116"/>
      <c r="G1" s="116"/>
      <c r="H1" s="116"/>
    </row>
    <row r="2" ht="14.25" customHeight="1" spans="1:8">
      <c r="A2" s="127" t="s">
        <v>2</v>
      </c>
      <c r="B2" s="20"/>
      <c r="C2" s="20"/>
      <c r="D2" s="24" t="s">
        <v>3</v>
      </c>
      <c r="E2" s="127" t="s">
        <v>2</v>
      </c>
      <c r="H2" s="128" t="s">
        <v>3</v>
      </c>
    </row>
    <row r="3" ht="13.5" customHeight="1" spans="1:8">
      <c r="A3" s="129" t="s">
        <v>4</v>
      </c>
      <c r="B3" s="130"/>
      <c r="C3" s="129" t="s">
        <v>5</v>
      </c>
      <c r="D3" s="130"/>
      <c r="E3" s="129" t="s">
        <v>6</v>
      </c>
      <c r="F3" s="131"/>
      <c r="G3" s="131"/>
      <c r="H3" s="130"/>
    </row>
    <row r="4" ht="13.5" customHeight="1" spans="1:8">
      <c r="A4" s="132" t="s">
        <v>7</v>
      </c>
      <c r="B4" s="132" t="s">
        <v>8</v>
      </c>
      <c r="C4" s="132" t="s">
        <v>7</v>
      </c>
      <c r="D4" s="132" t="s">
        <v>8</v>
      </c>
      <c r="E4" s="132" t="s">
        <v>9</v>
      </c>
      <c r="F4" s="132" t="s">
        <v>8</v>
      </c>
      <c r="G4" s="132" t="s">
        <v>10</v>
      </c>
      <c r="H4" s="132" t="s">
        <v>8</v>
      </c>
    </row>
    <row r="5" ht="12.75" customHeight="1" spans="1:8">
      <c r="A5" s="133" t="s">
        <v>11</v>
      </c>
      <c r="B5" s="134">
        <f>B6</f>
        <v>232.16</v>
      </c>
      <c r="C5" s="133" t="s">
        <v>12</v>
      </c>
      <c r="D5" s="77">
        <v>232.16</v>
      </c>
      <c r="E5" s="133" t="s">
        <v>13</v>
      </c>
      <c r="F5" s="77"/>
      <c r="G5" s="133" t="s">
        <v>14</v>
      </c>
      <c r="H5" s="77">
        <v>208.8</v>
      </c>
    </row>
    <row r="6" ht="13.5" customHeight="1" spans="1:8">
      <c r="A6" s="133" t="s">
        <v>15</v>
      </c>
      <c r="B6" s="134">
        <v>232.16</v>
      </c>
      <c r="C6" s="133" t="s">
        <v>16</v>
      </c>
      <c r="D6" s="77">
        <v>208.8</v>
      </c>
      <c r="E6" s="133" t="s">
        <v>17</v>
      </c>
      <c r="F6" s="77"/>
      <c r="G6" s="133" t="s">
        <v>18</v>
      </c>
      <c r="H6" s="77">
        <v>13.68</v>
      </c>
    </row>
    <row r="7" ht="13.5" customHeight="1" spans="1:8">
      <c r="A7" s="133" t="s">
        <v>19</v>
      </c>
      <c r="B7" s="134"/>
      <c r="C7" s="133" t="s">
        <v>20</v>
      </c>
      <c r="D7" s="77">
        <v>13.68</v>
      </c>
      <c r="E7" s="133" t="s">
        <v>21</v>
      </c>
      <c r="F7" s="77"/>
      <c r="G7" s="133" t="s">
        <v>22</v>
      </c>
      <c r="H7" s="77">
        <v>9.68</v>
      </c>
    </row>
    <row r="8" ht="13.5" customHeight="1" spans="1:8">
      <c r="A8" s="133" t="s">
        <v>23</v>
      </c>
      <c r="B8" s="134"/>
      <c r="C8" s="133" t="s">
        <v>24</v>
      </c>
      <c r="D8" s="77">
        <v>9.68</v>
      </c>
      <c r="E8" s="133" t="s">
        <v>25</v>
      </c>
      <c r="F8" s="77"/>
      <c r="G8" s="133" t="s">
        <v>26</v>
      </c>
      <c r="H8" s="77"/>
    </row>
    <row r="9" ht="13.5" customHeight="1" spans="1:8">
      <c r="A9" s="133" t="s">
        <v>27</v>
      </c>
      <c r="B9" s="134"/>
      <c r="C9" s="133" t="s">
        <v>28</v>
      </c>
      <c r="D9" s="77"/>
      <c r="E9" s="133" t="s">
        <v>29</v>
      </c>
      <c r="F9" s="77"/>
      <c r="G9" s="133" t="s">
        <v>30</v>
      </c>
      <c r="H9" s="77"/>
    </row>
    <row r="10" ht="13.5" customHeight="1" spans="1:8">
      <c r="A10" s="133" t="s">
        <v>31</v>
      </c>
      <c r="B10" s="134"/>
      <c r="C10" s="133" t="s">
        <v>32</v>
      </c>
      <c r="D10" s="77"/>
      <c r="E10" s="133" t="s">
        <v>33</v>
      </c>
      <c r="F10" s="77"/>
      <c r="G10" s="133" t="s">
        <v>34</v>
      </c>
      <c r="H10" s="77"/>
    </row>
    <row r="11" ht="13.5" customHeight="1" spans="1:8">
      <c r="A11" s="133" t="s">
        <v>35</v>
      </c>
      <c r="B11" s="134"/>
      <c r="C11" s="133" t="s">
        <v>36</v>
      </c>
      <c r="D11" s="77"/>
      <c r="E11" s="133" t="s">
        <v>37</v>
      </c>
      <c r="F11" s="77"/>
      <c r="G11" s="133" t="s">
        <v>38</v>
      </c>
      <c r="H11" s="77"/>
    </row>
    <row r="12" ht="13.5" customHeight="1" spans="1:8">
      <c r="A12" s="133" t="s">
        <v>39</v>
      </c>
      <c r="B12" s="134"/>
      <c r="C12" s="133" t="s">
        <v>40</v>
      </c>
      <c r="D12" s="77"/>
      <c r="E12" s="133" t="s">
        <v>41</v>
      </c>
      <c r="F12" s="77">
        <v>25.47</v>
      </c>
      <c r="G12" s="133" t="s">
        <v>42</v>
      </c>
      <c r="H12" s="77"/>
    </row>
    <row r="13" ht="13.5" customHeight="1" spans="1:8">
      <c r="A13" s="133" t="s">
        <v>43</v>
      </c>
      <c r="B13" s="134"/>
      <c r="C13" s="133" t="s">
        <v>44</v>
      </c>
      <c r="D13" s="135"/>
      <c r="E13" s="133" t="s">
        <v>45</v>
      </c>
      <c r="F13" s="77">
        <v>9.76</v>
      </c>
      <c r="G13" s="133" t="s">
        <v>46</v>
      </c>
      <c r="H13" s="77"/>
    </row>
    <row r="14" ht="13.5" customHeight="1" spans="1:8">
      <c r="A14" s="133" t="s">
        <v>47</v>
      </c>
      <c r="B14" s="134"/>
      <c r="C14" s="133" t="s">
        <v>48</v>
      </c>
      <c r="D14" s="135"/>
      <c r="E14" s="133" t="s">
        <v>49</v>
      </c>
      <c r="F14" s="77"/>
      <c r="G14" s="133" t="s">
        <v>50</v>
      </c>
      <c r="H14" s="77"/>
    </row>
    <row r="15" ht="13.5" customHeight="1" spans="1:8">
      <c r="A15" s="133" t="s">
        <v>51</v>
      </c>
      <c r="B15" s="134"/>
      <c r="C15" s="133" t="s">
        <v>52</v>
      </c>
      <c r="D15" s="135"/>
      <c r="E15" s="133" t="s">
        <v>53</v>
      </c>
      <c r="F15" s="77">
        <v>178.63</v>
      </c>
      <c r="G15" s="133" t="s">
        <v>54</v>
      </c>
      <c r="H15" s="77"/>
    </row>
    <row r="16" ht="13.5" customHeight="1" spans="1:8">
      <c r="A16" s="133" t="s">
        <v>55</v>
      </c>
      <c r="B16" s="134"/>
      <c r="C16" s="133" t="s">
        <v>56</v>
      </c>
      <c r="D16" s="135"/>
      <c r="E16" s="133" t="s">
        <v>57</v>
      </c>
      <c r="F16" s="77"/>
      <c r="G16" s="133" t="s">
        <v>54</v>
      </c>
      <c r="H16" s="135"/>
    </row>
    <row r="17" ht="13.5" customHeight="1" spans="1:8">
      <c r="A17" s="133" t="s">
        <v>58</v>
      </c>
      <c r="B17" s="134"/>
      <c r="C17" s="133" t="s">
        <v>59</v>
      </c>
      <c r="D17" s="135"/>
      <c r="E17" s="133" t="s">
        <v>60</v>
      </c>
      <c r="F17" s="77"/>
      <c r="G17" s="133" t="s">
        <v>54</v>
      </c>
      <c r="H17" s="135"/>
    </row>
    <row r="18" ht="13.5" customHeight="1" spans="1:8">
      <c r="A18" s="133" t="s">
        <v>61</v>
      </c>
      <c r="B18" s="134"/>
      <c r="C18" s="133" t="s">
        <v>54</v>
      </c>
      <c r="D18" s="135"/>
      <c r="E18" s="133" t="s">
        <v>62</v>
      </c>
      <c r="F18" s="77"/>
      <c r="G18" s="133" t="s">
        <v>59</v>
      </c>
      <c r="H18" s="135"/>
    </row>
    <row r="19" ht="13.5" customHeight="1" spans="1:8">
      <c r="A19" s="133" t="s">
        <v>63</v>
      </c>
      <c r="B19" s="136"/>
      <c r="C19" s="133" t="s">
        <v>54</v>
      </c>
      <c r="D19" s="135"/>
      <c r="E19" s="133" t="s">
        <v>64</v>
      </c>
      <c r="F19" s="77"/>
      <c r="G19" s="133" t="s">
        <v>54</v>
      </c>
      <c r="H19" s="135"/>
    </row>
    <row r="20" ht="13.5" customHeight="1" spans="1:8">
      <c r="A20" s="133" t="s">
        <v>65</v>
      </c>
      <c r="B20" s="136"/>
      <c r="C20" s="133" t="s">
        <v>54</v>
      </c>
      <c r="D20" s="135"/>
      <c r="E20" s="133" t="s">
        <v>66</v>
      </c>
      <c r="F20" s="77"/>
      <c r="G20" s="133" t="s">
        <v>54</v>
      </c>
      <c r="H20" s="135"/>
    </row>
    <row r="21" ht="13.5" customHeight="1" spans="1:8">
      <c r="A21" s="133"/>
      <c r="B21" s="136"/>
      <c r="C21" s="133" t="s">
        <v>54</v>
      </c>
      <c r="D21" s="135"/>
      <c r="E21" s="133" t="s">
        <v>67</v>
      </c>
      <c r="F21" s="77"/>
      <c r="G21" s="133" t="s">
        <v>54</v>
      </c>
      <c r="H21" s="135"/>
    </row>
    <row r="22" ht="13.5" customHeight="1" spans="1:8">
      <c r="A22" s="133"/>
      <c r="B22" s="136"/>
      <c r="C22" s="133" t="s">
        <v>54</v>
      </c>
      <c r="D22" s="135"/>
      <c r="E22" s="133" t="s">
        <v>68</v>
      </c>
      <c r="F22" s="77"/>
      <c r="G22" s="133" t="s">
        <v>54</v>
      </c>
      <c r="H22" s="135"/>
    </row>
    <row r="23" ht="13.5" customHeight="1" spans="1:8">
      <c r="A23" s="133" t="s">
        <v>54</v>
      </c>
      <c r="B23" s="136"/>
      <c r="C23" s="133" t="s">
        <v>54</v>
      </c>
      <c r="D23" s="135"/>
      <c r="E23" s="133" t="s">
        <v>69</v>
      </c>
      <c r="F23" s="77">
        <v>18.3</v>
      </c>
      <c r="G23" s="133" t="s">
        <v>54</v>
      </c>
      <c r="H23" s="135"/>
    </row>
    <row r="24" ht="13.5" customHeight="1" spans="1:8">
      <c r="A24" s="133" t="s">
        <v>54</v>
      </c>
      <c r="B24" s="136"/>
      <c r="C24" s="133" t="s">
        <v>54</v>
      </c>
      <c r="D24" s="135"/>
      <c r="E24" s="133" t="s">
        <v>70</v>
      </c>
      <c r="F24" s="77"/>
      <c r="G24" s="133" t="s">
        <v>54</v>
      </c>
      <c r="H24" s="135"/>
    </row>
    <row r="25" ht="13.5" customHeight="1" spans="1:8">
      <c r="A25" s="133" t="s">
        <v>54</v>
      </c>
      <c r="B25" s="136"/>
      <c r="C25" s="133" t="s">
        <v>54</v>
      </c>
      <c r="D25" s="135"/>
      <c r="E25" s="133" t="s">
        <v>71</v>
      </c>
      <c r="F25" s="77"/>
      <c r="G25" s="133" t="s">
        <v>54</v>
      </c>
      <c r="H25" s="135"/>
    </row>
    <row r="26" ht="13.5" customHeight="1" spans="1:8">
      <c r="A26" s="133" t="s">
        <v>54</v>
      </c>
      <c r="B26" s="136"/>
      <c r="C26" s="133" t="s">
        <v>54</v>
      </c>
      <c r="D26" s="135"/>
      <c r="E26" s="133" t="s">
        <v>72</v>
      </c>
      <c r="F26" s="77"/>
      <c r="G26" s="133" t="s">
        <v>54</v>
      </c>
      <c r="H26" s="135"/>
    </row>
    <row r="27" ht="13.5" customHeight="1" spans="1:8">
      <c r="A27" s="133" t="s">
        <v>54</v>
      </c>
      <c r="B27" s="136"/>
      <c r="C27" s="133" t="s">
        <v>54</v>
      </c>
      <c r="D27" s="135"/>
      <c r="E27" s="133" t="s">
        <v>73</v>
      </c>
      <c r="F27" s="77"/>
      <c r="G27" s="133" t="s">
        <v>54</v>
      </c>
      <c r="H27" s="135"/>
    </row>
    <row r="28" ht="13.5" customHeight="1" spans="1:8">
      <c r="A28" s="133" t="s">
        <v>54</v>
      </c>
      <c r="B28" s="136"/>
      <c r="C28" s="133" t="s">
        <v>54</v>
      </c>
      <c r="D28" s="135"/>
      <c r="E28" s="133" t="s">
        <v>74</v>
      </c>
      <c r="F28" s="77"/>
      <c r="G28" s="133" t="s">
        <v>54</v>
      </c>
      <c r="H28" s="135"/>
    </row>
    <row r="29" ht="13.5" customHeight="1" spans="1:8">
      <c r="A29" s="133"/>
      <c r="B29" s="134"/>
      <c r="C29" s="133" t="s">
        <v>54</v>
      </c>
      <c r="D29" s="135"/>
      <c r="E29" s="133" t="s">
        <v>75</v>
      </c>
      <c r="F29" s="135"/>
      <c r="G29" s="133" t="s">
        <v>54</v>
      </c>
      <c r="H29" s="135"/>
    </row>
    <row r="30" ht="13.5" customHeight="1" spans="1:8">
      <c r="A30" s="133"/>
      <c r="B30" s="134"/>
      <c r="C30" s="133" t="s">
        <v>54</v>
      </c>
      <c r="D30" s="135"/>
      <c r="E30" s="133" t="s">
        <v>76</v>
      </c>
      <c r="F30" s="135"/>
      <c r="G30" s="133" t="s">
        <v>54</v>
      </c>
      <c r="H30" s="135"/>
    </row>
    <row r="31" ht="13.5" customHeight="1" spans="1:8">
      <c r="A31" s="132" t="s">
        <v>77</v>
      </c>
      <c r="B31" s="134">
        <f>B6</f>
        <v>232.16</v>
      </c>
      <c r="C31" s="133" t="s">
        <v>54</v>
      </c>
      <c r="D31" s="135"/>
      <c r="E31" s="132" t="s">
        <v>77</v>
      </c>
      <c r="F31" s="137">
        <f>SUM(F12:F30)</f>
        <v>232.16</v>
      </c>
      <c r="G31" s="132" t="s">
        <v>77</v>
      </c>
      <c r="H31" s="137">
        <f>SUM(H5:H30)</f>
        <v>232.16</v>
      </c>
    </row>
    <row r="32" ht="13.5" customHeight="1" spans="1:8">
      <c r="A32" s="133" t="s">
        <v>78</v>
      </c>
      <c r="B32" s="134"/>
      <c r="C32" s="133" t="s">
        <v>54</v>
      </c>
      <c r="D32" s="135"/>
      <c r="E32" s="133" t="s">
        <v>79</v>
      </c>
      <c r="F32" s="77"/>
      <c r="G32" s="133" t="s">
        <v>79</v>
      </c>
      <c r="H32" s="77"/>
    </row>
    <row r="33" ht="13.5" customHeight="1" spans="1:8">
      <c r="A33" s="133" t="s">
        <v>80</v>
      </c>
      <c r="B33" s="134"/>
      <c r="C33" s="133" t="s">
        <v>54</v>
      </c>
      <c r="D33" s="135"/>
      <c r="E33" s="133" t="s">
        <v>81</v>
      </c>
      <c r="F33" s="135"/>
      <c r="G33" s="133" t="s">
        <v>81</v>
      </c>
      <c r="H33" s="135"/>
    </row>
    <row r="34" ht="13.5" customHeight="1" spans="1:8">
      <c r="A34" s="133" t="s">
        <v>82</v>
      </c>
      <c r="B34" s="134">
        <f>B31</f>
        <v>232.16</v>
      </c>
      <c r="C34" s="133" t="s">
        <v>83</v>
      </c>
      <c r="D34" s="77">
        <f>SUM(D6:D33)</f>
        <v>232.16</v>
      </c>
      <c r="E34" s="132" t="s">
        <v>84</v>
      </c>
      <c r="F34" s="77">
        <f>F31</f>
        <v>232.16</v>
      </c>
      <c r="G34" s="132" t="s">
        <v>84</v>
      </c>
      <c r="H34" s="77">
        <f>SUM(H31:H33)</f>
        <v>232.16</v>
      </c>
    </row>
  </sheetData>
  <mergeCells count="5">
    <mergeCell ref="A1:D1"/>
    <mergeCell ref="E1:H1"/>
    <mergeCell ref="A3:B3"/>
    <mergeCell ref="C3:D3"/>
    <mergeCell ref="E3:H3"/>
  </mergeCells>
  <pageMargins left="0.75" right="0.75" top="1" bottom="1" header="0.5" footer="0.5"/>
  <pageSetup paperSize="9" fitToWidth="0" fitToHeight="0" pageOrder="overThenDown" orientation="landscape" useFirstPageNumber="1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"/>
  <sheetViews>
    <sheetView zoomScaleSheetLayoutView="60" workbookViewId="0">
      <selection activeCell="F24" sqref="F24"/>
    </sheetView>
  </sheetViews>
  <sheetFormatPr defaultColWidth="9.13888888888889" defaultRowHeight="13.2" outlineLevelRow="5"/>
  <cols>
    <col min="1" max="1" width="7.57407407407407" customWidth="1"/>
    <col min="2" max="2" width="22.287037037037" customWidth="1"/>
    <col min="3" max="3" width="6.42592592592593"/>
    <col min="4" max="4" width="9"/>
    <col min="5" max="5" width="6.71296296296296"/>
    <col min="6" max="6" width="8.85185185185185" customWidth="1"/>
    <col min="7" max="7" width="10.712962962963"/>
    <col min="8" max="8" width="8.42592592592593" customWidth="1"/>
    <col min="9" max="9" width="8.13888888888889" customWidth="1"/>
    <col min="10" max="10" width="9.28703703703704" customWidth="1"/>
    <col min="11" max="11" width="10.712962962963"/>
    <col min="12" max="12" width="7.13888888888889" customWidth="1"/>
    <col min="13" max="13" width="11.1388888888889" customWidth="1"/>
    <col min="14" max="14" width="22.8518518518519" customWidth="1"/>
    <col min="15" max="21" width="12.712962962963"/>
    <col min="22" max="33" width="10.287037037037"/>
  </cols>
  <sheetData>
    <row r="1" ht="22.5" customHeight="1" spans="1:13">
      <c r="A1" s="1" t="s">
        <v>191</v>
      </c>
      <c r="L1" s="1"/>
      <c r="M1" s="1" t="s">
        <v>191</v>
      </c>
    </row>
    <row r="2" ht="30" customHeight="1" spans="1:21">
      <c r="A2" s="2" t="s">
        <v>192</v>
      </c>
      <c r="B2" s="2"/>
      <c r="C2" s="2"/>
      <c r="D2" s="2"/>
      <c r="E2" s="2"/>
      <c r="F2" s="2"/>
      <c r="G2" s="2"/>
      <c r="H2" s="2"/>
      <c r="I2" s="2"/>
      <c r="J2" s="2"/>
      <c r="K2" s="2"/>
      <c r="L2" s="14"/>
      <c r="M2" s="14" t="s">
        <v>193</v>
      </c>
      <c r="N2" s="14"/>
      <c r="O2" s="14"/>
      <c r="P2" s="14"/>
      <c r="Q2" s="14"/>
      <c r="R2" s="14"/>
      <c r="S2" s="14"/>
      <c r="T2" s="14"/>
      <c r="U2" s="14"/>
    </row>
    <row r="3" ht="18.2" customHeight="1" spans="1:2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24" t="s">
        <v>88</v>
      </c>
      <c r="L3" s="26"/>
      <c r="M3" s="15" t="s">
        <v>2</v>
      </c>
      <c r="N3" s="15"/>
      <c r="O3" s="15"/>
      <c r="P3" s="15"/>
      <c r="Q3" s="15"/>
      <c r="R3" s="15"/>
      <c r="S3" s="15"/>
      <c r="T3" s="15"/>
      <c r="U3" s="24" t="s">
        <v>88</v>
      </c>
    </row>
    <row r="4" ht="15" customHeight="1" spans="1:21">
      <c r="A4" s="4" t="s">
        <v>116</v>
      </c>
      <c r="B4" s="4" t="s">
        <v>90</v>
      </c>
      <c r="C4" s="4" t="s">
        <v>146</v>
      </c>
      <c r="D4" s="4" t="s">
        <v>147</v>
      </c>
      <c r="E4" s="4" t="s">
        <v>148</v>
      </c>
      <c r="F4" s="4" t="s">
        <v>149</v>
      </c>
      <c r="G4" s="4" t="s">
        <v>91</v>
      </c>
      <c r="H4" s="4" t="s">
        <v>119</v>
      </c>
      <c r="I4" s="4"/>
      <c r="J4" s="4"/>
      <c r="K4" s="4"/>
      <c r="L4" s="4"/>
      <c r="M4" s="4" t="s">
        <v>116</v>
      </c>
      <c r="N4" s="4" t="s">
        <v>120</v>
      </c>
      <c r="O4" s="4" t="s">
        <v>175</v>
      </c>
      <c r="P4" s="4"/>
      <c r="Q4" s="4"/>
      <c r="R4" s="4"/>
      <c r="S4" s="4"/>
      <c r="T4" s="4"/>
      <c r="U4" s="4"/>
    </row>
    <row r="5" ht="24" customHeight="1" spans="1:21">
      <c r="A5" s="4"/>
      <c r="B5" s="4"/>
      <c r="C5" s="4"/>
      <c r="D5" s="4"/>
      <c r="E5" s="4"/>
      <c r="F5" s="4"/>
      <c r="G5" s="4"/>
      <c r="H5" s="4" t="s">
        <v>104</v>
      </c>
      <c r="I5" s="4" t="s">
        <v>122</v>
      </c>
      <c r="J5" s="4" t="s">
        <v>123</v>
      </c>
      <c r="K5" s="4" t="s">
        <v>124</v>
      </c>
      <c r="L5" s="4" t="s">
        <v>125</v>
      </c>
      <c r="M5" s="4"/>
      <c r="N5" s="4"/>
      <c r="O5" s="4" t="s">
        <v>104</v>
      </c>
      <c r="P5" s="4" t="s">
        <v>126</v>
      </c>
      <c r="Q5" s="4" t="s">
        <v>127</v>
      </c>
      <c r="R5" s="4" t="s">
        <v>128</v>
      </c>
      <c r="S5" s="4" t="s">
        <v>129</v>
      </c>
      <c r="T5" s="4" t="s">
        <v>130</v>
      </c>
      <c r="U5" s="4" t="s">
        <v>131</v>
      </c>
    </row>
    <row r="6" ht="17.25" customHeight="1" spans="1:21">
      <c r="A6" s="139" t="s">
        <v>112</v>
      </c>
      <c r="B6" s="6" t="s">
        <v>2</v>
      </c>
      <c r="C6" s="25"/>
      <c r="D6" s="25"/>
      <c r="E6" s="25"/>
      <c r="F6" s="25"/>
      <c r="G6" s="19"/>
      <c r="H6" s="19"/>
      <c r="I6" s="19"/>
      <c r="J6" s="19"/>
      <c r="K6" s="19"/>
      <c r="L6" s="25"/>
      <c r="M6" s="139" t="s">
        <v>112</v>
      </c>
      <c r="N6" s="6" t="s">
        <v>2</v>
      </c>
      <c r="O6" s="19"/>
      <c r="P6" s="19"/>
      <c r="Q6" s="19"/>
      <c r="R6" s="19"/>
      <c r="S6" s="19"/>
      <c r="T6" s="19"/>
      <c r="U6" s="19"/>
    </row>
  </sheetData>
  <mergeCells count="15">
    <mergeCell ref="A2:K2"/>
    <mergeCell ref="M2:U2"/>
    <mergeCell ref="A3:J3"/>
    <mergeCell ref="M3:T3"/>
    <mergeCell ref="H4:L4"/>
    <mergeCell ref="O4:U4"/>
    <mergeCell ref="A4:A5"/>
    <mergeCell ref="B4:B5"/>
    <mergeCell ref="C4:C5"/>
    <mergeCell ref="D4:D5"/>
    <mergeCell ref="E4:E5"/>
    <mergeCell ref="F4:F5"/>
    <mergeCell ref="G4:G5"/>
    <mergeCell ref="M4:M5"/>
    <mergeCell ref="N4:N5"/>
  </mergeCells>
  <pageMargins left="0.751388888888889" right="0.751388888888889" top="1" bottom="1" header="0.5" footer="0.5"/>
  <pageSetup paperSize="9" fitToWidth="0" fitToHeight="0" pageOrder="overThenDown" orientation="landscape" useFirstPageNumber="1" horizontalDpi="3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"/>
  <sheetViews>
    <sheetView zoomScaleSheetLayoutView="60" workbookViewId="0">
      <selection activeCell="O11" sqref="O11"/>
    </sheetView>
  </sheetViews>
  <sheetFormatPr defaultColWidth="9.13888888888889" defaultRowHeight="13.2" outlineLevelRow="5"/>
  <cols>
    <col min="1" max="1" width="7.57407407407407" customWidth="1"/>
    <col min="2" max="2" width="22.8518518518519" customWidth="1"/>
    <col min="3" max="3" width="9.71296296296296"/>
    <col min="4" max="4" width="8.71296296296296"/>
    <col min="5" max="5" width="6"/>
    <col min="6" max="6" width="4.13888888888889"/>
    <col min="7" max="11" width="6.71296296296296"/>
    <col min="12" max="12" width="5.71296296296296"/>
    <col min="13" max="13" width="6.71296296296296"/>
    <col min="14" max="14" width="6.57407407407407"/>
    <col min="15" max="15" width="5.85185185185185"/>
    <col min="16" max="16" width="6.71296296296296"/>
    <col min="17" max="17" width="6.42592592592593"/>
    <col min="18" max="18" width="6.71296296296296"/>
    <col min="19" max="19" width="11.1388888888889"/>
    <col min="20" max="20" width="24"/>
    <col min="21" max="22" width="7.85185185185185"/>
    <col min="23" max="23" width="7.71296296296296"/>
    <col min="24" max="24" width="8.57407407407407"/>
    <col min="25" max="26" width="8.71296296296296"/>
    <col min="27" max="27" width="8.57407407407407"/>
    <col min="28" max="28" width="7.71296296296296"/>
    <col min="29" max="30" width="10"/>
    <col min="31" max="31" width="8"/>
    <col min="32" max="32" width="10.287037037037"/>
  </cols>
  <sheetData>
    <row r="1" ht="19.5" customHeight="1" spans="1:19">
      <c r="A1" s="1" t="s">
        <v>194</v>
      </c>
      <c r="S1" s="1" t="s">
        <v>194</v>
      </c>
    </row>
    <row r="2" ht="30" customHeight="1" spans="1:31">
      <c r="A2" s="2" t="s">
        <v>195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4" t="s">
        <v>196</v>
      </c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ht="15" customHeight="1" spans="1:3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20"/>
      <c r="L3" s="20"/>
      <c r="M3" s="20"/>
      <c r="N3" s="20"/>
      <c r="O3" s="20"/>
      <c r="P3" s="20"/>
      <c r="Q3" s="20" t="s">
        <v>88</v>
      </c>
      <c r="R3" s="20"/>
      <c r="S3" s="15" t="s">
        <v>2</v>
      </c>
      <c r="T3" s="15"/>
      <c r="U3" s="15"/>
      <c r="V3" s="15"/>
      <c r="W3" s="15"/>
      <c r="X3" s="15"/>
      <c r="Y3" s="15"/>
      <c r="Z3" s="15"/>
      <c r="AA3" s="15"/>
      <c r="AB3" s="15"/>
      <c r="AC3" s="20"/>
      <c r="AD3" s="24" t="s">
        <v>88</v>
      </c>
      <c r="AE3" s="24"/>
    </row>
    <row r="4" ht="15" customHeight="1" spans="1:31">
      <c r="A4" s="4" t="s">
        <v>89</v>
      </c>
      <c r="B4" s="4" t="s">
        <v>90</v>
      </c>
      <c r="C4" s="4" t="s">
        <v>145</v>
      </c>
      <c r="D4" s="4" t="s">
        <v>197</v>
      </c>
      <c r="E4" s="4" t="s">
        <v>198</v>
      </c>
      <c r="F4" s="4" t="s">
        <v>199</v>
      </c>
      <c r="G4" s="4" t="s">
        <v>200</v>
      </c>
      <c r="H4" s="4" t="s">
        <v>91</v>
      </c>
      <c r="I4" s="4" t="s">
        <v>92</v>
      </c>
      <c r="J4" s="4"/>
      <c r="K4" s="4"/>
      <c r="L4" s="4"/>
      <c r="M4" s="4"/>
      <c r="N4" s="4"/>
      <c r="O4" s="4"/>
      <c r="P4" s="4"/>
      <c r="Q4" s="4"/>
      <c r="R4" s="4"/>
      <c r="S4" s="4" t="s">
        <v>89</v>
      </c>
      <c r="T4" s="4" t="s">
        <v>90</v>
      </c>
      <c r="U4" s="4" t="s">
        <v>93</v>
      </c>
      <c r="V4" s="4"/>
      <c r="W4" s="4"/>
      <c r="X4" s="4"/>
      <c r="Y4" s="4"/>
      <c r="Z4" s="4"/>
      <c r="AA4" s="4"/>
      <c r="AB4" s="4"/>
      <c r="AC4" s="4" t="s">
        <v>201</v>
      </c>
      <c r="AD4" s="4" t="s">
        <v>202</v>
      </c>
      <c r="AE4" s="4" t="s">
        <v>203</v>
      </c>
    </row>
    <row r="5" ht="60" customHeight="1" spans="1:31">
      <c r="A5" s="4"/>
      <c r="B5" s="4"/>
      <c r="C5" s="4"/>
      <c r="D5" s="4"/>
      <c r="E5" s="4"/>
      <c r="F5" s="4"/>
      <c r="G5" s="4"/>
      <c r="H5" s="4"/>
      <c r="I5" s="4" t="s">
        <v>94</v>
      </c>
      <c r="J5" s="4" t="s">
        <v>95</v>
      </c>
      <c r="K5" s="4" t="s">
        <v>96</v>
      </c>
      <c r="L5" s="4" t="s">
        <v>97</v>
      </c>
      <c r="M5" s="4" t="s">
        <v>98</v>
      </c>
      <c r="N5" s="4" t="s">
        <v>99</v>
      </c>
      <c r="O5" s="4" t="s">
        <v>100</v>
      </c>
      <c r="P5" s="4" t="s">
        <v>101</v>
      </c>
      <c r="Q5" s="4" t="s">
        <v>102</v>
      </c>
      <c r="R5" s="22" t="s">
        <v>103</v>
      </c>
      <c r="S5" s="4"/>
      <c r="T5" s="4"/>
      <c r="U5" s="4" t="s">
        <v>104</v>
      </c>
      <c r="V5" s="4" t="s">
        <v>105</v>
      </c>
      <c r="W5" s="4" t="s">
        <v>106</v>
      </c>
      <c r="X5" s="4" t="s">
        <v>107</v>
      </c>
      <c r="Y5" s="4" t="s">
        <v>108</v>
      </c>
      <c r="Z5" s="4" t="s">
        <v>109</v>
      </c>
      <c r="AA5" s="4" t="s">
        <v>110</v>
      </c>
      <c r="AB5" s="4" t="s">
        <v>111</v>
      </c>
      <c r="AC5" s="4"/>
      <c r="AD5" s="4"/>
      <c r="AE5" s="4"/>
    </row>
    <row r="6" ht="12.75" customHeight="1" spans="1:31">
      <c r="A6" s="139" t="s">
        <v>112</v>
      </c>
      <c r="B6" s="6" t="s">
        <v>2</v>
      </c>
      <c r="C6" s="16"/>
      <c r="D6" s="16"/>
      <c r="E6" s="16"/>
      <c r="F6" s="17"/>
      <c r="G6" s="18"/>
      <c r="H6" s="19"/>
      <c r="I6" s="19"/>
      <c r="J6" s="19"/>
      <c r="K6" s="19"/>
      <c r="L6" s="19"/>
      <c r="M6" s="21"/>
      <c r="N6" s="19"/>
      <c r="O6" s="21"/>
      <c r="P6" s="21"/>
      <c r="Q6" s="21"/>
      <c r="R6" s="21"/>
      <c r="S6" s="139" t="s">
        <v>112</v>
      </c>
      <c r="T6" s="6" t="s">
        <v>2</v>
      </c>
      <c r="U6" s="16"/>
      <c r="V6" s="23"/>
      <c r="W6" s="18"/>
      <c r="X6" s="23"/>
      <c r="Y6" s="23"/>
      <c r="Z6" s="23"/>
      <c r="AA6" s="23"/>
      <c r="AB6" s="23"/>
      <c r="AC6" s="23"/>
      <c r="AD6" s="23"/>
      <c r="AE6" s="16"/>
    </row>
  </sheetData>
  <mergeCells count="21">
    <mergeCell ref="A2:R2"/>
    <mergeCell ref="S2:AE2"/>
    <mergeCell ref="A3:J3"/>
    <mergeCell ref="Q3:R3"/>
    <mergeCell ref="S3:AB3"/>
    <mergeCell ref="AD3:AE3"/>
    <mergeCell ref="I4:R4"/>
    <mergeCell ref="U4:AB4"/>
    <mergeCell ref="A4:A5"/>
    <mergeCell ref="B4:B5"/>
    <mergeCell ref="C4:C5"/>
    <mergeCell ref="D4:D5"/>
    <mergeCell ref="E4:E5"/>
    <mergeCell ref="F4:F5"/>
    <mergeCell ref="G4:G5"/>
    <mergeCell ref="H4:H5"/>
    <mergeCell ref="S4:S5"/>
    <mergeCell ref="T4:T5"/>
    <mergeCell ref="AC4:AC5"/>
    <mergeCell ref="AD4:AD5"/>
    <mergeCell ref="AE4:AE5"/>
  </mergeCells>
  <pageMargins left="0.751388888888889" right="0.751388888888889" top="1" bottom="1" header="0.5" footer="0.5"/>
  <pageSetup paperSize="9" fitToWidth="0" fitToHeight="0" pageOrder="overThenDown" orientation="landscape" useFirstPageNumber="1" horizontalDpi="3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0"/>
  <sheetViews>
    <sheetView zoomScaleSheetLayoutView="60" workbookViewId="0">
      <selection activeCell="R27" sqref="R27"/>
    </sheetView>
  </sheetViews>
  <sheetFormatPr defaultColWidth="9.13888888888889" defaultRowHeight="13.2"/>
  <cols>
    <col min="1" max="1" width="7.57407407407407" customWidth="1"/>
    <col min="2" max="2" width="22.4259259259259" customWidth="1"/>
    <col min="3" max="3" width="9.13888888888889" customWidth="1"/>
    <col min="4" max="4" width="11.287037037037" customWidth="1"/>
    <col min="5" max="5" width="12.287037037037" customWidth="1"/>
    <col min="6" max="6" width="3"/>
    <col min="7" max="7" width="4.71296296296296"/>
    <col min="8" max="8" width="6"/>
    <col min="9" max="9" width="6.85185185185185"/>
    <col min="10" max="10" width="7"/>
    <col min="11" max="11" width="6.71296296296296"/>
    <col min="12" max="12" width="4.85185185185185"/>
    <col min="13" max="18" width="4"/>
    <col min="19" max="19" width="5"/>
    <col min="20" max="26" width="4"/>
    <col min="27" max="27" width="10.1388888888889"/>
    <col min="28" max="28" width="22.8518518518519" customWidth="1"/>
    <col min="29" max="32" width="5"/>
    <col min="33" max="33" width="4.28703703703704"/>
    <col min="34" max="34" width="5"/>
    <col min="35" max="35" width="4.57407407407407"/>
    <col min="36" max="36" width="4.28703703703704"/>
    <col min="37" max="37" width="3"/>
    <col min="38" max="38" width="5"/>
    <col min="39" max="39" width="6.57407407407407"/>
    <col min="40" max="40" width="6.42592592592593"/>
    <col min="41" max="41" width="4.71296296296296"/>
    <col min="42" max="42" width="6"/>
    <col min="43" max="43" width="6.71296296296296"/>
    <col min="44" max="44" width="5.71296296296296"/>
    <col min="45" max="45" width="7"/>
    <col min="46" max="46" width="6.71296296296296"/>
    <col min="47" max="47" width="6.13888888888889"/>
    <col min="48" max="48" width="5.85185185185185"/>
    <col min="49" max="64" width="10.287037037037"/>
  </cols>
  <sheetData>
    <row r="1" ht="22.5" customHeight="1" spans="1:27">
      <c r="A1" s="1" t="s">
        <v>204</v>
      </c>
      <c r="AA1" s="1" t="s">
        <v>204</v>
      </c>
    </row>
    <row r="2" ht="30" customHeight="1" spans="1:48">
      <c r="A2" s="2" t="s">
        <v>205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14" t="s">
        <v>206</v>
      </c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</row>
    <row r="3" ht="20.45" customHeight="1" spans="1:48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13" t="s">
        <v>88</v>
      </c>
      <c r="X3" s="13"/>
      <c r="Y3" s="13"/>
      <c r="Z3" s="13"/>
      <c r="AA3" s="15" t="s">
        <v>2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3" t="s">
        <v>88</v>
      </c>
      <c r="AU3" s="13"/>
      <c r="AV3" s="13"/>
    </row>
    <row r="4" ht="22" customHeight="1" spans="1:48">
      <c r="A4" s="4" t="s">
        <v>116</v>
      </c>
      <c r="B4" s="4" t="s">
        <v>90</v>
      </c>
      <c r="C4" s="4" t="s">
        <v>207</v>
      </c>
      <c r="D4" s="4" t="s">
        <v>208</v>
      </c>
      <c r="E4" s="4" t="s">
        <v>209</v>
      </c>
      <c r="F4" s="4" t="s">
        <v>210</v>
      </c>
      <c r="G4" s="4" t="s">
        <v>211</v>
      </c>
      <c r="H4" s="4" t="s">
        <v>212</v>
      </c>
      <c r="I4" s="4"/>
      <c r="J4" s="4" t="s">
        <v>213</v>
      </c>
      <c r="K4" s="4"/>
      <c r="L4" s="4" t="s">
        <v>214</v>
      </c>
      <c r="M4" s="4"/>
      <c r="N4" s="4"/>
      <c r="O4" s="4"/>
      <c r="P4" s="4"/>
      <c r="Q4" s="4"/>
      <c r="R4" s="4"/>
      <c r="S4" s="4" t="s">
        <v>215</v>
      </c>
      <c r="T4" s="4"/>
      <c r="U4" s="4"/>
      <c r="V4" s="4"/>
      <c r="W4" s="4"/>
      <c r="X4" s="4"/>
      <c r="Y4" s="4"/>
      <c r="Z4" s="4"/>
      <c r="AA4" s="4" t="s">
        <v>116</v>
      </c>
      <c r="AB4" s="4" t="s">
        <v>90</v>
      </c>
      <c r="AC4" s="4" t="s">
        <v>216</v>
      </c>
      <c r="AD4" s="4"/>
      <c r="AE4" s="4"/>
      <c r="AF4" s="4"/>
      <c r="AG4" s="4"/>
      <c r="AH4" s="4" t="s">
        <v>217</v>
      </c>
      <c r="AI4" s="4" t="s">
        <v>218</v>
      </c>
      <c r="AJ4" s="4" t="s">
        <v>219</v>
      </c>
      <c r="AK4" s="4" t="s">
        <v>220</v>
      </c>
      <c r="AL4" s="4"/>
      <c r="AM4" s="4" t="s">
        <v>221</v>
      </c>
      <c r="AN4" s="4"/>
      <c r="AO4" s="4"/>
      <c r="AP4" s="4"/>
      <c r="AQ4" s="4" t="s">
        <v>222</v>
      </c>
      <c r="AR4" s="4"/>
      <c r="AS4" s="4" t="s">
        <v>223</v>
      </c>
      <c r="AT4" s="4"/>
      <c r="AU4" s="4"/>
      <c r="AV4" s="4"/>
    </row>
    <row r="5" ht="15" customHeight="1" spans="1:48">
      <c r="A5" s="4"/>
      <c r="B5" s="4"/>
      <c r="C5" s="4"/>
      <c r="D5" s="4"/>
      <c r="E5" s="4"/>
      <c r="F5" s="4"/>
      <c r="G5" s="4"/>
      <c r="H5" s="4" t="s">
        <v>224</v>
      </c>
      <c r="I5" s="4" t="s">
        <v>225</v>
      </c>
      <c r="J5" s="4" t="s">
        <v>224</v>
      </c>
      <c r="K5" s="4" t="s">
        <v>226</v>
      </c>
      <c r="L5" s="4" t="s">
        <v>91</v>
      </c>
      <c r="M5" s="4" t="s">
        <v>227</v>
      </c>
      <c r="N5" s="4" t="s">
        <v>228</v>
      </c>
      <c r="O5" s="4"/>
      <c r="P5" s="4"/>
      <c r="Q5" s="4"/>
      <c r="R5" s="4" t="s">
        <v>229</v>
      </c>
      <c r="S5" s="4" t="s">
        <v>91</v>
      </c>
      <c r="T5" s="4" t="s">
        <v>230</v>
      </c>
      <c r="U5" s="4" t="s">
        <v>231</v>
      </c>
      <c r="V5" s="4"/>
      <c r="W5" s="4"/>
      <c r="X5" s="4"/>
      <c r="Y5" s="4" t="s">
        <v>232</v>
      </c>
      <c r="Z5" s="4" t="s">
        <v>233</v>
      </c>
      <c r="AA5" s="4"/>
      <c r="AB5" s="4"/>
      <c r="AC5" s="4" t="s">
        <v>91</v>
      </c>
      <c r="AD5" s="4" t="s">
        <v>234</v>
      </c>
      <c r="AE5" s="4"/>
      <c r="AF5" s="4" t="s">
        <v>235</v>
      </c>
      <c r="AG5" s="4"/>
      <c r="AH5" s="4"/>
      <c r="AI5" s="4"/>
      <c r="AJ5" s="4"/>
      <c r="AK5" s="4" t="s">
        <v>214</v>
      </c>
      <c r="AL5" s="4" t="s">
        <v>236</v>
      </c>
      <c r="AM5" s="4" t="s">
        <v>91</v>
      </c>
      <c r="AN5" s="4" t="s">
        <v>237</v>
      </c>
      <c r="AO5" s="4" t="s">
        <v>238</v>
      </c>
      <c r="AP5" s="4" t="s">
        <v>239</v>
      </c>
      <c r="AQ5" s="4" t="s">
        <v>240</v>
      </c>
      <c r="AR5" s="4" t="s">
        <v>241</v>
      </c>
      <c r="AS5" s="4" t="s">
        <v>91</v>
      </c>
      <c r="AT5" s="4" t="s">
        <v>237</v>
      </c>
      <c r="AU5" s="4" t="s">
        <v>238</v>
      </c>
      <c r="AV5" s="4" t="s">
        <v>239</v>
      </c>
    </row>
    <row r="6" ht="72" customHeight="1" spans="1:48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 t="s">
        <v>104</v>
      </c>
      <c r="O6" s="4" t="s">
        <v>242</v>
      </c>
      <c r="P6" s="4" t="s">
        <v>243</v>
      </c>
      <c r="Q6" s="4" t="s">
        <v>244</v>
      </c>
      <c r="R6" s="4"/>
      <c r="S6" s="4"/>
      <c r="T6" s="4"/>
      <c r="U6" s="4" t="s">
        <v>104</v>
      </c>
      <c r="V6" s="4" t="s">
        <v>245</v>
      </c>
      <c r="W6" s="4" t="s">
        <v>246</v>
      </c>
      <c r="X6" s="4" t="s">
        <v>247</v>
      </c>
      <c r="Y6" s="4"/>
      <c r="Z6" s="4"/>
      <c r="AA6" s="4"/>
      <c r="AB6" s="4"/>
      <c r="AC6" s="4"/>
      <c r="AD6" s="4" t="s">
        <v>104</v>
      </c>
      <c r="AE6" s="4" t="s">
        <v>248</v>
      </c>
      <c r="AF6" s="4" t="s">
        <v>104</v>
      </c>
      <c r="AG6" s="4" t="s">
        <v>249</v>
      </c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ht="12.75" customHeight="1" spans="1:48">
      <c r="A7" s="139" t="s">
        <v>112</v>
      </c>
      <c r="B7" s="6" t="s">
        <v>2</v>
      </c>
      <c r="C7" s="7" t="s">
        <v>250</v>
      </c>
      <c r="D7" s="7" t="s">
        <v>251</v>
      </c>
      <c r="E7" s="7" t="s">
        <v>252</v>
      </c>
      <c r="F7" s="7" t="s">
        <v>253</v>
      </c>
      <c r="G7" s="7" t="s">
        <v>92</v>
      </c>
      <c r="H7" s="7" t="s">
        <v>254</v>
      </c>
      <c r="I7" s="7">
        <v>15304366777</v>
      </c>
      <c r="J7" s="7" t="s">
        <v>255</v>
      </c>
      <c r="K7" s="7">
        <v>13634367771</v>
      </c>
      <c r="L7" s="10">
        <v>22</v>
      </c>
      <c r="M7" s="10"/>
      <c r="N7" s="11">
        <v>22</v>
      </c>
      <c r="O7" s="11">
        <v>22</v>
      </c>
      <c r="P7" s="11"/>
      <c r="Q7" s="11"/>
      <c r="R7" s="10"/>
      <c r="S7" s="10">
        <f>U7+Y7</f>
        <v>18</v>
      </c>
      <c r="T7" s="10"/>
      <c r="U7" s="11">
        <v>16</v>
      </c>
      <c r="V7" s="11">
        <v>16</v>
      </c>
      <c r="W7" s="11"/>
      <c r="X7" s="11"/>
      <c r="Y7" s="10">
        <v>2</v>
      </c>
      <c r="Z7" s="11"/>
      <c r="AA7" s="139" t="s">
        <v>112</v>
      </c>
      <c r="AB7" s="6" t="s">
        <v>2</v>
      </c>
      <c r="AC7" s="11">
        <f>AD7+AF7</f>
        <v>1</v>
      </c>
      <c r="AD7" s="11"/>
      <c r="AE7" s="11"/>
      <c r="AF7" s="11">
        <f>AG7</f>
        <v>1</v>
      </c>
      <c r="AG7" s="11">
        <v>1</v>
      </c>
      <c r="AH7" s="10"/>
      <c r="AI7" s="11"/>
      <c r="AJ7" s="11"/>
      <c r="AK7" s="10">
        <v>1</v>
      </c>
      <c r="AL7" s="10">
        <v>1</v>
      </c>
      <c r="AM7" s="10">
        <v>284</v>
      </c>
      <c r="AN7" s="10">
        <v>284</v>
      </c>
      <c r="AO7" s="11"/>
      <c r="AP7" s="11"/>
      <c r="AQ7" s="11">
        <v>284.04</v>
      </c>
      <c r="AR7" s="16"/>
      <c r="AS7" s="16"/>
      <c r="AT7" s="16"/>
      <c r="AU7" s="16"/>
      <c r="AV7" s="16"/>
    </row>
    <row r="8" spans="1:48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12"/>
      <c r="M8" s="12"/>
      <c r="N8" s="8"/>
      <c r="O8" s="8"/>
      <c r="P8" s="8"/>
      <c r="Q8" s="8"/>
      <c r="R8" s="12"/>
      <c r="S8" s="12"/>
      <c r="T8" s="12"/>
      <c r="U8" s="8"/>
      <c r="V8" s="8"/>
      <c r="W8" s="8"/>
      <c r="X8" s="8"/>
      <c r="Y8" s="12"/>
      <c r="Z8" s="8"/>
      <c r="AA8" s="8"/>
      <c r="AB8" s="8"/>
      <c r="AC8" s="8"/>
      <c r="AD8" s="8"/>
      <c r="AE8" s="8"/>
      <c r="AF8" s="8"/>
      <c r="AG8" s="8"/>
      <c r="AH8" s="12"/>
      <c r="AI8" s="8"/>
      <c r="AJ8" s="8"/>
      <c r="AK8" s="12"/>
      <c r="AL8" s="12"/>
      <c r="AM8" s="12"/>
      <c r="AN8" s="12"/>
      <c r="AO8" s="8"/>
      <c r="AP8" s="8"/>
      <c r="AQ8" s="8"/>
      <c r="AR8" s="8"/>
      <c r="AS8" s="8"/>
      <c r="AT8" s="8"/>
      <c r="AU8" s="8"/>
      <c r="AV8" s="8"/>
    </row>
    <row r="9" spans="1:48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12"/>
      <c r="M9" s="12"/>
      <c r="N9" s="8"/>
      <c r="O9" s="8"/>
      <c r="P9" s="8"/>
      <c r="Q9" s="8"/>
      <c r="R9" s="12"/>
      <c r="S9" s="12"/>
      <c r="T9" s="12"/>
      <c r="U9" s="8"/>
      <c r="V9" s="8"/>
      <c r="W9" s="8"/>
      <c r="X9" s="8"/>
      <c r="Y9" s="12"/>
      <c r="Z9" s="8"/>
      <c r="AA9" s="8"/>
      <c r="AB9" s="9"/>
      <c r="AC9" s="8"/>
      <c r="AD9" s="8"/>
      <c r="AE9" s="8"/>
      <c r="AF9" s="8"/>
      <c r="AG9" s="8"/>
      <c r="AH9" s="12"/>
      <c r="AI9" s="8"/>
      <c r="AJ9" s="8"/>
      <c r="AK9" s="12"/>
      <c r="AL9" s="12"/>
      <c r="AM9" s="12"/>
      <c r="AN9" s="12"/>
      <c r="AO9" s="8"/>
      <c r="AP9" s="8"/>
      <c r="AQ9" s="8"/>
      <c r="AR9" s="8"/>
      <c r="AS9" s="8"/>
      <c r="AT9" s="8"/>
      <c r="AU9" s="8"/>
      <c r="AV9" s="8"/>
    </row>
    <row r="10" spans="1:48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12"/>
      <c r="M10" s="12"/>
      <c r="N10" s="8"/>
      <c r="O10" s="8"/>
      <c r="P10" s="8"/>
      <c r="Q10" s="8"/>
      <c r="R10" s="12"/>
      <c r="S10" s="12"/>
      <c r="T10" s="12"/>
      <c r="U10" s="8"/>
      <c r="V10" s="8"/>
      <c r="W10" s="8"/>
      <c r="X10" s="8"/>
      <c r="Y10" s="12"/>
      <c r="Z10" s="8"/>
      <c r="AA10" s="8"/>
      <c r="AB10" s="8"/>
      <c r="AC10" s="8"/>
      <c r="AD10" s="8"/>
      <c r="AE10" s="8"/>
      <c r="AF10" s="8"/>
      <c r="AG10" s="8"/>
      <c r="AH10" s="12"/>
      <c r="AI10" s="8"/>
      <c r="AJ10" s="8"/>
      <c r="AK10" s="12"/>
      <c r="AL10" s="12"/>
      <c r="AM10" s="12"/>
      <c r="AN10" s="12"/>
      <c r="AO10" s="8"/>
      <c r="AP10" s="8"/>
      <c r="AQ10" s="8"/>
      <c r="AR10" s="8"/>
      <c r="AS10" s="8"/>
      <c r="AT10" s="8"/>
      <c r="AU10" s="8"/>
      <c r="AV10" s="8"/>
    </row>
  </sheetData>
  <mergeCells count="55">
    <mergeCell ref="A2:Z2"/>
    <mergeCell ref="AA2:AV2"/>
    <mergeCell ref="A3:V3"/>
    <mergeCell ref="W3:Z3"/>
    <mergeCell ref="AA3:AS3"/>
    <mergeCell ref="AT3:AV3"/>
    <mergeCell ref="H4:I4"/>
    <mergeCell ref="J4:K4"/>
    <mergeCell ref="L4:R4"/>
    <mergeCell ref="S4:Z4"/>
    <mergeCell ref="AC4:AG4"/>
    <mergeCell ref="AK4:AL4"/>
    <mergeCell ref="AM4:AP4"/>
    <mergeCell ref="AQ4:AR4"/>
    <mergeCell ref="AS4:AV4"/>
    <mergeCell ref="N5:Q5"/>
    <mergeCell ref="U5:X5"/>
    <mergeCell ref="AD5:AE5"/>
    <mergeCell ref="AF5:AG5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M5:M6"/>
    <mergeCell ref="R5:R6"/>
    <mergeCell ref="S5:S6"/>
    <mergeCell ref="T5:T6"/>
    <mergeCell ref="Y5:Y6"/>
    <mergeCell ref="Z5:Z6"/>
    <mergeCell ref="AA4:AA6"/>
    <mergeCell ref="AB4:AB6"/>
    <mergeCell ref="AC5:AC6"/>
    <mergeCell ref="AH4:AH6"/>
    <mergeCell ref="AI4:AI6"/>
    <mergeCell ref="AJ4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</mergeCells>
  <pageMargins left="0.751388888888889" right="0.751388888888889" top="1" bottom="1" header="0.5" footer="0.5"/>
  <pageSetup paperSize="9" fitToWidth="0" fitToHeight="0" pageOrder="overThenDown" orientation="landscape" useFirstPageNumber="1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zoomScaleSheetLayoutView="60" workbookViewId="0">
      <selection activeCell="M5" sqref="M5"/>
    </sheetView>
  </sheetViews>
  <sheetFormatPr defaultColWidth="9.13888888888889" defaultRowHeight="13.2" outlineLevelRow="7"/>
  <cols>
    <col min="1" max="1" width="11"/>
    <col min="2" max="2" width="21.712962962963" customWidth="1"/>
    <col min="3" max="12" width="9.71296296296296"/>
    <col min="13" max="13" width="8" customWidth="1"/>
    <col min="14" max="14" width="12.1388888888889" customWidth="1"/>
    <col min="15" max="15" width="23" customWidth="1"/>
    <col min="16" max="16" width="12.5740740740741" customWidth="1"/>
    <col min="17" max="17" width="11.5740740740741" customWidth="1"/>
    <col min="18" max="18" width="12.8518518518519" customWidth="1"/>
    <col min="19" max="19" width="13.287037037037" customWidth="1"/>
    <col min="20" max="20" width="13.4259259259259" customWidth="1"/>
    <col min="21" max="21" width="10.712962962963"/>
    <col min="22" max="22" width="13.5740740740741" customWidth="1"/>
    <col min="23" max="23" width="13.1388888888889" customWidth="1"/>
    <col min="24" max="32" width="10.287037037037"/>
  </cols>
  <sheetData>
    <row r="1" ht="19.5" customHeight="1" spans="1:14">
      <c r="A1" s="68" t="s">
        <v>85</v>
      </c>
      <c r="N1" s="68" t="s">
        <v>85</v>
      </c>
    </row>
    <row r="2" ht="30" customHeight="1" spans="1:23">
      <c r="A2" s="2" t="s">
        <v>86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 t="s">
        <v>87</v>
      </c>
      <c r="O2" s="14"/>
      <c r="P2" s="14"/>
      <c r="Q2" s="14"/>
      <c r="R2" s="14"/>
      <c r="S2" s="14"/>
      <c r="T2" s="14"/>
      <c r="U2" s="14"/>
      <c r="V2" s="14"/>
      <c r="W2" s="14"/>
    </row>
    <row r="3" ht="19.5" customHeight="1" spans="1:2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0" t="s">
        <v>3</v>
      </c>
      <c r="N3" s="15" t="s">
        <v>2</v>
      </c>
      <c r="O3" s="15"/>
      <c r="P3" s="15"/>
      <c r="Q3" s="15"/>
      <c r="R3" s="15"/>
      <c r="S3" s="15"/>
      <c r="T3" s="15"/>
      <c r="U3" s="15"/>
      <c r="V3" s="24"/>
      <c r="W3" s="24" t="s">
        <v>88</v>
      </c>
    </row>
    <row r="4" ht="15" customHeight="1" spans="1:23">
      <c r="A4" s="4" t="s">
        <v>89</v>
      </c>
      <c r="B4" s="4" t="s">
        <v>90</v>
      </c>
      <c r="C4" s="4" t="s">
        <v>91</v>
      </c>
      <c r="D4" s="4" t="s">
        <v>92</v>
      </c>
      <c r="E4" s="4"/>
      <c r="F4" s="4"/>
      <c r="G4" s="4"/>
      <c r="H4" s="4"/>
      <c r="I4" s="4"/>
      <c r="J4" s="4"/>
      <c r="K4" s="4"/>
      <c r="L4" s="4"/>
      <c r="M4" s="4"/>
      <c r="N4" s="4" t="s">
        <v>89</v>
      </c>
      <c r="O4" s="4" t="s">
        <v>90</v>
      </c>
      <c r="P4" s="4" t="s">
        <v>93</v>
      </c>
      <c r="Q4" s="4"/>
      <c r="R4" s="4"/>
      <c r="S4" s="4"/>
      <c r="T4" s="4"/>
      <c r="U4" s="4"/>
      <c r="V4" s="4"/>
      <c r="W4" s="4"/>
    </row>
    <row r="5" ht="36" customHeight="1" spans="1:23">
      <c r="A5" s="4"/>
      <c r="B5" s="4"/>
      <c r="C5" s="4"/>
      <c r="D5" s="4" t="s">
        <v>94</v>
      </c>
      <c r="E5" s="4" t="s">
        <v>95</v>
      </c>
      <c r="F5" s="4" t="s">
        <v>96</v>
      </c>
      <c r="G5" s="4" t="s">
        <v>97</v>
      </c>
      <c r="H5" s="4" t="s">
        <v>98</v>
      </c>
      <c r="I5" s="4" t="s">
        <v>99</v>
      </c>
      <c r="J5" s="4" t="s">
        <v>100</v>
      </c>
      <c r="K5" s="4" t="s">
        <v>101</v>
      </c>
      <c r="L5" s="4" t="s">
        <v>102</v>
      </c>
      <c r="M5" s="22" t="s">
        <v>103</v>
      </c>
      <c r="N5" s="4"/>
      <c r="O5" s="4"/>
      <c r="P5" s="4" t="s">
        <v>104</v>
      </c>
      <c r="Q5" s="4" t="s">
        <v>105</v>
      </c>
      <c r="R5" s="4" t="s">
        <v>106</v>
      </c>
      <c r="S5" s="4" t="s">
        <v>107</v>
      </c>
      <c r="T5" s="4" t="s">
        <v>108</v>
      </c>
      <c r="U5" s="4" t="s">
        <v>109</v>
      </c>
      <c r="V5" s="4" t="s">
        <v>110</v>
      </c>
      <c r="W5" s="4" t="s">
        <v>111</v>
      </c>
    </row>
    <row r="6" ht="12.75" customHeight="1" spans="1:23">
      <c r="A6" s="38" t="s">
        <v>112</v>
      </c>
      <c r="B6" s="16" t="s">
        <v>2</v>
      </c>
      <c r="C6" s="19">
        <f>D6</f>
        <v>232.16</v>
      </c>
      <c r="D6" s="19">
        <f>E6</f>
        <v>232.16</v>
      </c>
      <c r="E6" s="19">
        <v>232.16</v>
      </c>
      <c r="F6" s="19"/>
      <c r="G6" s="21"/>
      <c r="H6" s="21"/>
      <c r="I6" s="21"/>
      <c r="J6" s="21"/>
      <c r="K6" s="21"/>
      <c r="L6" s="21"/>
      <c r="M6" s="21"/>
      <c r="N6" s="38" t="s">
        <v>112</v>
      </c>
      <c r="O6" s="16" t="s">
        <v>2</v>
      </c>
      <c r="P6" s="16"/>
      <c r="Q6" s="21"/>
      <c r="R6" s="21"/>
      <c r="S6" s="21"/>
      <c r="T6" s="21"/>
      <c r="U6" s="21"/>
      <c r="V6" s="21"/>
      <c r="W6" s="21"/>
    </row>
    <row r="7" spans="1:23">
      <c r="A7" s="8"/>
      <c r="B7" s="8"/>
      <c r="C7" s="41"/>
      <c r="D7" s="41"/>
      <c r="E7" s="41"/>
      <c r="F7" s="41"/>
      <c r="G7" s="77"/>
      <c r="H7" s="77"/>
      <c r="I7" s="77"/>
      <c r="J7" s="77"/>
      <c r="K7" s="77"/>
      <c r="L7" s="77"/>
      <c r="M7" s="77"/>
      <c r="N7" s="8"/>
      <c r="O7" s="8"/>
      <c r="P7" s="8"/>
      <c r="Q7" s="77"/>
      <c r="R7" s="77"/>
      <c r="S7" s="77"/>
      <c r="T7" s="77"/>
      <c r="U7" s="77"/>
      <c r="V7" s="77"/>
      <c r="W7" s="77"/>
    </row>
    <row r="8" spans="1:23">
      <c r="A8" s="8"/>
      <c r="B8" s="9"/>
      <c r="C8" s="41"/>
      <c r="D8" s="41"/>
      <c r="E8" s="41"/>
      <c r="F8" s="41"/>
      <c r="G8" s="77"/>
      <c r="H8" s="77"/>
      <c r="I8" s="77"/>
      <c r="J8" s="77"/>
      <c r="K8" s="77"/>
      <c r="L8" s="77"/>
      <c r="M8" s="77"/>
      <c r="N8" s="8"/>
      <c r="O8" s="8"/>
      <c r="P8" s="8"/>
      <c r="Q8" s="77"/>
      <c r="R8" s="77"/>
      <c r="S8" s="77"/>
      <c r="T8" s="77"/>
      <c r="U8" s="77"/>
      <c r="V8" s="77"/>
      <c r="W8" s="77"/>
    </row>
  </sheetData>
  <mergeCells count="11">
    <mergeCell ref="A2:M2"/>
    <mergeCell ref="N2:W2"/>
    <mergeCell ref="A3:L3"/>
    <mergeCell ref="N3:U3"/>
    <mergeCell ref="D4:M4"/>
    <mergeCell ref="P4:W4"/>
    <mergeCell ref="A4:A5"/>
    <mergeCell ref="B4:B5"/>
    <mergeCell ref="C4:C5"/>
    <mergeCell ref="N4:N5"/>
    <mergeCell ref="O4:O5"/>
  </mergeCells>
  <pageMargins left="0.751388888888889" right="0.751388888888889" top="1" bottom="1" header="0.5" footer="0.5"/>
  <pageSetup paperSize="9" fitToWidth="0" fitToHeight="0" pageOrder="overThenDown" orientation="landscape" useFirstPageNumber="1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zoomScaleSheetLayoutView="60" workbookViewId="0">
      <selection activeCell="E7" sqref="E7:E11"/>
    </sheetView>
  </sheetViews>
  <sheetFormatPr defaultColWidth="9.13888888888889" defaultRowHeight="13.2"/>
  <cols>
    <col min="1" max="1" width="14"/>
    <col min="2" max="2" width="35.712962962963"/>
    <col min="3" max="3" width="28.712962962963" customWidth="1"/>
    <col min="4" max="4" width="10.4259259259259" customWidth="1"/>
    <col min="5" max="7" width="11.712962962963"/>
    <col min="8" max="8" width="8.57407407407407" customWidth="1"/>
    <col min="9" max="9" width="11.712962962963"/>
    <col min="10" max="10" width="6.28703703703704" customWidth="1"/>
    <col min="11" max="11" width="14"/>
    <col min="12" max="12" width="35.712962962963"/>
    <col min="13" max="19" width="11.712962962963"/>
    <col min="20" max="33" width="10.287037037037"/>
  </cols>
  <sheetData>
    <row r="1" ht="23.25" customHeight="1" spans="1:11">
      <c r="A1" s="68" t="s">
        <v>113</v>
      </c>
      <c r="J1" s="68"/>
      <c r="K1" s="68" t="s">
        <v>113</v>
      </c>
    </row>
    <row r="2" ht="30" customHeight="1" spans="1:19">
      <c r="A2" s="116" t="s">
        <v>114</v>
      </c>
      <c r="B2" s="116"/>
      <c r="C2" s="116"/>
      <c r="D2" s="116"/>
      <c r="E2" s="116"/>
      <c r="F2" s="116"/>
      <c r="G2" s="116"/>
      <c r="H2" s="116"/>
      <c r="I2" s="116"/>
      <c r="J2" s="2"/>
      <c r="K2" s="2" t="s">
        <v>115</v>
      </c>
      <c r="L2" s="2"/>
      <c r="M2" s="2"/>
      <c r="N2" s="2"/>
      <c r="O2" s="2"/>
      <c r="P2" s="2"/>
      <c r="Q2" s="2"/>
      <c r="R2" s="2"/>
      <c r="S2" s="2"/>
    </row>
    <row r="3" ht="15" customHeight="1" spans="1:19">
      <c r="A3" s="3" t="s">
        <v>2</v>
      </c>
      <c r="B3" s="3"/>
      <c r="C3" s="3"/>
      <c r="D3" s="3"/>
      <c r="E3" s="3"/>
      <c r="F3" s="3"/>
      <c r="G3" s="3"/>
      <c r="H3" s="3"/>
      <c r="I3" s="124" t="s">
        <v>3</v>
      </c>
      <c r="J3" s="26"/>
      <c r="K3" s="125" t="s">
        <v>2</v>
      </c>
      <c r="L3" s="125"/>
      <c r="M3" s="125"/>
      <c r="N3" s="125"/>
      <c r="O3" s="125"/>
      <c r="P3" s="125"/>
      <c r="Q3" s="125"/>
      <c r="R3" s="125"/>
      <c r="S3" s="124" t="s">
        <v>88</v>
      </c>
    </row>
    <row r="4" ht="15" customHeight="1" spans="1:19">
      <c r="A4" s="4" t="s">
        <v>116</v>
      </c>
      <c r="B4" s="4" t="s">
        <v>90</v>
      </c>
      <c r="C4" s="4" t="s">
        <v>117</v>
      </c>
      <c r="D4" s="4" t="s">
        <v>118</v>
      </c>
      <c r="E4" s="96" t="s">
        <v>91</v>
      </c>
      <c r="F4" s="96" t="s">
        <v>119</v>
      </c>
      <c r="G4" s="96"/>
      <c r="H4" s="96"/>
      <c r="I4" s="96"/>
      <c r="J4" s="96"/>
      <c r="K4" s="4" t="s">
        <v>116</v>
      </c>
      <c r="L4" s="4" t="s">
        <v>120</v>
      </c>
      <c r="M4" s="96" t="s">
        <v>121</v>
      </c>
      <c r="N4" s="96"/>
      <c r="O4" s="96"/>
      <c r="P4" s="96"/>
      <c r="Q4" s="96"/>
      <c r="R4" s="96"/>
      <c r="S4" s="96"/>
    </row>
    <row r="5" ht="24" customHeight="1" spans="1:19">
      <c r="A5" s="4"/>
      <c r="B5" s="4"/>
      <c r="C5" s="4"/>
      <c r="D5" s="4"/>
      <c r="E5" s="96"/>
      <c r="F5" s="96" t="s">
        <v>104</v>
      </c>
      <c r="G5" s="96" t="s">
        <v>122</v>
      </c>
      <c r="H5" s="96" t="s">
        <v>123</v>
      </c>
      <c r="I5" s="96" t="s">
        <v>124</v>
      </c>
      <c r="J5" s="4" t="s">
        <v>125</v>
      </c>
      <c r="K5" s="4"/>
      <c r="L5" s="4"/>
      <c r="M5" s="96" t="s">
        <v>104</v>
      </c>
      <c r="N5" s="96" t="s">
        <v>126</v>
      </c>
      <c r="O5" s="96" t="s">
        <v>127</v>
      </c>
      <c r="P5" s="96" t="s">
        <v>128</v>
      </c>
      <c r="Q5" s="96" t="s">
        <v>129</v>
      </c>
      <c r="R5" s="96" t="s">
        <v>130</v>
      </c>
      <c r="S5" s="96" t="s">
        <v>131</v>
      </c>
    </row>
    <row r="6" ht="13" customHeight="1" spans="1:19">
      <c r="A6" s="38" t="s">
        <v>112</v>
      </c>
      <c r="B6" s="16" t="s">
        <v>2</v>
      </c>
      <c r="C6" s="75"/>
      <c r="D6" s="75"/>
      <c r="E6" s="117">
        <f t="shared" ref="E6:E11" si="0">F6</f>
        <v>232.16</v>
      </c>
      <c r="F6" s="117">
        <f>G6+H6+I6</f>
        <v>232.16</v>
      </c>
      <c r="G6" s="117">
        <f>G7+G8+G9+G10+G11</f>
        <v>208.8</v>
      </c>
      <c r="H6" s="117">
        <f>H10</f>
        <v>13.68</v>
      </c>
      <c r="I6" s="117">
        <f>I10</f>
        <v>9.68</v>
      </c>
      <c r="J6" s="75"/>
      <c r="K6" s="38" t="s">
        <v>112</v>
      </c>
      <c r="L6" s="16" t="s">
        <v>2</v>
      </c>
      <c r="M6" s="107"/>
      <c r="N6" s="107"/>
      <c r="O6" s="107"/>
      <c r="P6" s="107"/>
      <c r="Q6" s="107"/>
      <c r="R6" s="107"/>
      <c r="S6" s="107"/>
    </row>
    <row r="7" ht="12.75" customHeight="1" spans="1:19">
      <c r="A7" s="101"/>
      <c r="B7" s="114"/>
      <c r="C7" s="16" t="s">
        <v>132</v>
      </c>
      <c r="D7" s="16">
        <v>2080505</v>
      </c>
      <c r="E7" s="19">
        <f t="shared" si="0"/>
        <v>24.4</v>
      </c>
      <c r="F7" s="19">
        <f>G7+H7+I7+J7</f>
        <v>24.4</v>
      </c>
      <c r="G7" s="19">
        <v>24.4</v>
      </c>
      <c r="H7" s="19"/>
      <c r="I7" s="19"/>
      <c r="J7" s="38"/>
      <c r="K7" s="38"/>
      <c r="L7" s="16"/>
      <c r="M7" s="21"/>
      <c r="N7" s="21"/>
      <c r="O7" s="21"/>
      <c r="P7" s="21"/>
      <c r="Q7" s="21"/>
      <c r="R7" s="21"/>
      <c r="S7" s="21"/>
    </row>
    <row r="8" spans="1:19">
      <c r="A8" s="8"/>
      <c r="B8" s="8"/>
      <c r="C8" s="8" t="s">
        <v>133</v>
      </c>
      <c r="D8" s="8">
        <v>2080599</v>
      </c>
      <c r="E8" s="19">
        <f t="shared" si="0"/>
        <v>1.07</v>
      </c>
      <c r="F8" s="19">
        <f>G8+H8+I8+J8</f>
        <v>1.07</v>
      </c>
      <c r="G8" s="41">
        <v>1.07</v>
      </c>
      <c r="H8" s="41"/>
      <c r="I8" s="41"/>
      <c r="J8" s="8"/>
      <c r="K8" s="8"/>
      <c r="L8" s="8"/>
      <c r="M8" s="77"/>
      <c r="N8" s="77"/>
      <c r="O8" s="77"/>
      <c r="P8" s="77"/>
      <c r="Q8" s="77"/>
      <c r="R8" s="77"/>
      <c r="S8" s="77"/>
    </row>
    <row r="9" spans="1:19">
      <c r="A9" s="8"/>
      <c r="B9" s="8"/>
      <c r="C9" s="8" t="s">
        <v>134</v>
      </c>
      <c r="D9" s="8">
        <v>2101102</v>
      </c>
      <c r="E9" s="19">
        <f t="shared" si="0"/>
        <v>9.76</v>
      </c>
      <c r="F9" s="19">
        <f>G9+H9+I9+J9</f>
        <v>9.76</v>
      </c>
      <c r="G9" s="41">
        <v>9.76</v>
      </c>
      <c r="H9" s="41"/>
      <c r="I9" s="41"/>
      <c r="J9" s="8"/>
      <c r="K9" s="8"/>
      <c r="L9" s="8"/>
      <c r="M9" s="77"/>
      <c r="N9" s="77"/>
      <c r="O9" s="77"/>
      <c r="P9" s="77"/>
      <c r="Q9" s="77"/>
      <c r="R9" s="77"/>
      <c r="S9" s="77"/>
    </row>
    <row r="10" spans="1:19">
      <c r="A10" s="8"/>
      <c r="B10" s="8"/>
      <c r="C10" s="8" t="s">
        <v>135</v>
      </c>
      <c r="D10" s="8">
        <v>2120199</v>
      </c>
      <c r="E10" s="19">
        <f t="shared" si="0"/>
        <v>178.63</v>
      </c>
      <c r="F10" s="19">
        <f>G10+H10+I10+J10</f>
        <v>178.63</v>
      </c>
      <c r="G10" s="41">
        <v>155.27</v>
      </c>
      <c r="H10" s="41">
        <v>13.68</v>
      </c>
      <c r="I10" s="41">
        <v>9.68</v>
      </c>
      <c r="J10" s="8"/>
      <c r="K10" s="8"/>
      <c r="L10" s="8"/>
      <c r="M10" s="77"/>
      <c r="N10" s="77"/>
      <c r="O10" s="77"/>
      <c r="P10" s="77"/>
      <c r="Q10" s="77"/>
      <c r="R10" s="77"/>
      <c r="S10" s="77"/>
    </row>
    <row r="11" s="115" customFormat="1" spans="1:19">
      <c r="A11" s="118"/>
      <c r="B11" s="118"/>
      <c r="C11" s="119" t="s">
        <v>136</v>
      </c>
      <c r="D11" s="103">
        <v>2210201</v>
      </c>
      <c r="E11" s="120">
        <f t="shared" si="0"/>
        <v>18.3</v>
      </c>
      <c r="F11" s="120">
        <f>G11+H11+I11+J11</f>
        <v>18.3</v>
      </c>
      <c r="G11" s="121">
        <v>18.3</v>
      </c>
      <c r="H11" s="122"/>
      <c r="I11" s="122"/>
      <c r="J11" s="118"/>
      <c r="K11" s="118"/>
      <c r="L11" s="118"/>
      <c r="M11" s="126"/>
      <c r="N11" s="126"/>
      <c r="O11" s="126"/>
      <c r="P11" s="126"/>
      <c r="Q11" s="126"/>
      <c r="R11" s="126"/>
      <c r="S11" s="126"/>
    </row>
    <row r="12" spans="1:19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</row>
  </sheetData>
  <mergeCells count="13">
    <mergeCell ref="A2:I2"/>
    <mergeCell ref="K2:S2"/>
    <mergeCell ref="A3:H3"/>
    <mergeCell ref="K3:R3"/>
    <mergeCell ref="F4:J4"/>
    <mergeCell ref="M4:S4"/>
    <mergeCell ref="A4:A5"/>
    <mergeCell ref="B4:B5"/>
    <mergeCell ref="C4:C5"/>
    <mergeCell ref="D4:D5"/>
    <mergeCell ref="E4:E5"/>
    <mergeCell ref="K4:K5"/>
    <mergeCell ref="L4:L5"/>
  </mergeCells>
  <pageMargins left="0.751388888888889" right="0.751388888888889" top="1" bottom="1" header="0.5" footer="0.5"/>
  <pageSetup paperSize="9" fitToWidth="0" fitToHeight="0" pageOrder="overThenDown" orientation="landscape" useFirstPageNumber="1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SheetLayoutView="60" workbookViewId="0">
      <selection activeCell="K19" sqref="K19"/>
    </sheetView>
  </sheetViews>
  <sheetFormatPr defaultColWidth="9.13888888888889" defaultRowHeight="13.2"/>
  <cols>
    <col min="1" max="1" width="10"/>
    <col min="2" max="2" width="23.1388888888889" customWidth="1"/>
    <col min="3" max="3" width="29.8518518518519" customWidth="1"/>
    <col min="4" max="4" width="7.57407407407407"/>
    <col min="5" max="5" width="9.71296296296296"/>
    <col min="6" max="8" width="8.71296296296296"/>
    <col min="9" max="9" width="7.13888888888889"/>
    <col min="10" max="13" width="7.71296296296296"/>
    <col min="14" max="14" width="6.57407407407407"/>
    <col min="15" max="15" width="7.71296296296296"/>
    <col min="16" max="16" width="9.85185185185185" customWidth="1"/>
    <col min="17" max="17" width="24.8518518518519" customWidth="1"/>
    <col min="18" max="18" width="9.71296296296296"/>
    <col min="19" max="19" width="11.712962962963" customWidth="1"/>
    <col min="20" max="20" width="11.5740740740741" customWidth="1"/>
    <col min="21" max="21" width="10.5740740740741" customWidth="1"/>
    <col min="22" max="22" width="11.4259259259259" customWidth="1"/>
    <col min="23" max="23" width="10.1388888888889" customWidth="1"/>
    <col min="24" max="24" width="9.71296296296296"/>
    <col min="25" max="31" width="10.287037037037"/>
  </cols>
  <sheetData>
    <row r="1" ht="20.25" customHeight="1" spans="1:16">
      <c r="A1" s="68" t="s">
        <v>137</v>
      </c>
      <c r="P1" s="68" t="s">
        <v>137</v>
      </c>
    </row>
    <row r="2" ht="30" customHeight="1" spans="1:24">
      <c r="A2" s="2" t="s">
        <v>138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 t="s">
        <v>139</v>
      </c>
      <c r="Q2" s="2"/>
      <c r="R2" s="2"/>
      <c r="S2" s="2"/>
      <c r="T2" s="2"/>
      <c r="U2" s="2"/>
      <c r="V2" s="2"/>
      <c r="W2" s="2"/>
      <c r="X2" s="2"/>
    </row>
    <row r="3" ht="21.75" customHeight="1" spans="1:25">
      <c r="A3" s="3" t="s">
        <v>2</v>
      </c>
      <c r="B3" s="3"/>
      <c r="C3" s="3"/>
      <c r="D3" s="3"/>
      <c r="E3" s="3"/>
      <c r="F3" s="3"/>
      <c r="G3" s="3"/>
      <c r="H3" s="3"/>
      <c r="I3" s="73"/>
      <c r="J3" s="73"/>
      <c r="K3" s="73"/>
      <c r="L3" s="73"/>
      <c r="M3" s="73"/>
      <c r="N3" s="24" t="s">
        <v>88</v>
      </c>
      <c r="O3" s="24"/>
      <c r="P3" s="3" t="s">
        <v>2</v>
      </c>
      <c r="Q3" s="3"/>
      <c r="R3" s="3"/>
      <c r="S3" s="3"/>
      <c r="T3" s="3"/>
      <c r="U3" s="3"/>
      <c r="V3" s="3"/>
      <c r="W3" s="3"/>
      <c r="X3" s="24" t="s">
        <v>88</v>
      </c>
      <c r="Y3" s="34"/>
    </row>
    <row r="4" ht="15" customHeight="1" spans="1:25">
      <c r="A4" s="4" t="s">
        <v>116</v>
      </c>
      <c r="B4" s="4" t="s">
        <v>90</v>
      </c>
      <c r="C4" s="4" t="s">
        <v>117</v>
      </c>
      <c r="D4" s="4" t="s">
        <v>118</v>
      </c>
      <c r="E4" s="96" t="s">
        <v>140</v>
      </c>
      <c r="F4" s="96" t="s">
        <v>92</v>
      </c>
      <c r="G4" s="96"/>
      <c r="H4" s="96"/>
      <c r="I4" s="96"/>
      <c r="J4" s="96"/>
      <c r="K4" s="96"/>
      <c r="L4" s="96"/>
      <c r="M4" s="96"/>
      <c r="N4" s="96"/>
      <c r="O4" s="96"/>
      <c r="P4" s="4" t="s">
        <v>89</v>
      </c>
      <c r="Q4" s="4" t="s">
        <v>90</v>
      </c>
      <c r="R4" s="4" t="s">
        <v>93</v>
      </c>
      <c r="S4" s="4"/>
      <c r="T4" s="4"/>
      <c r="U4" s="4"/>
      <c r="V4" s="4"/>
      <c r="W4" s="4"/>
      <c r="X4" s="4"/>
      <c r="Y4" s="4"/>
    </row>
    <row r="5" ht="36" customHeight="1" spans="1:25">
      <c r="A5" s="4"/>
      <c r="B5" s="4"/>
      <c r="C5" s="4"/>
      <c r="D5" s="4"/>
      <c r="E5" s="96"/>
      <c r="F5" s="96" t="s">
        <v>94</v>
      </c>
      <c r="G5" s="96" t="s">
        <v>95</v>
      </c>
      <c r="H5" s="96" t="s">
        <v>96</v>
      </c>
      <c r="I5" s="96" t="s">
        <v>97</v>
      </c>
      <c r="J5" s="96" t="s">
        <v>98</v>
      </c>
      <c r="K5" s="96" t="s">
        <v>99</v>
      </c>
      <c r="L5" s="96" t="s">
        <v>100</v>
      </c>
      <c r="M5" s="96" t="s">
        <v>101</v>
      </c>
      <c r="N5" s="96" t="s">
        <v>141</v>
      </c>
      <c r="O5" s="22" t="s">
        <v>103</v>
      </c>
      <c r="P5" s="4"/>
      <c r="Q5" s="4"/>
      <c r="R5" s="4" t="s">
        <v>104</v>
      </c>
      <c r="S5" s="4" t="s">
        <v>105</v>
      </c>
      <c r="T5" s="4" t="s">
        <v>106</v>
      </c>
      <c r="U5" s="4" t="s">
        <v>107</v>
      </c>
      <c r="V5" s="4" t="s">
        <v>108</v>
      </c>
      <c r="W5" s="4" t="s">
        <v>109</v>
      </c>
      <c r="X5" s="4" t="s">
        <v>110</v>
      </c>
      <c r="Y5" s="4" t="s">
        <v>111</v>
      </c>
    </row>
    <row r="6" ht="14" customHeight="1" spans="1:25">
      <c r="A6" s="38" t="s">
        <v>112</v>
      </c>
      <c r="B6" s="49" t="s">
        <v>2</v>
      </c>
      <c r="C6" s="75"/>
      <c r="D6" s="75"/>
      <c r="E6" s="97">
        <f t="shared" ref="E6:E11" si="0">F6</f>
        <v>232.16</v>
      </c>
      <c r="F6" s="97">
        <f>F7+F8+F9+F10+F11</f>
        <v>232.16</v>
      </c>
      <c r="G6" s="97">
        <f>G7+G8+G9+G10+G11</f>
        <v>232.16</v>
      </c>
      <c r="H6" s="96"/>
      <c r="I6" s="96"/>
      <c r="J6" s="96"/>
      <c r="K6" s="106"/>
      <c r="L6" s="107"/>
      <c r="M6" s="107"/>
      <c r="N6" s="107"/>
      <c r="O6" s="81"/>
      <c r="P6" s="138" t="s">
        <v>112</v>
      </c>
      <c r="Q6" s="49" t="s">
        <v>2</v>
      </c>
      <c r="R6" s="4"/>
      <c r="S6" s="4"/>
      <c r="T6" s="4"/>
      <c r="U6" s="4"/>
      <c r="V6" s="4"/>
      <c r="W6" s="4"/>
      <c r="X6" s="4"/>
      <c r="Y6" s="83"/>
    </row>
    <row r="7" ht="12.75" customHeight="1" spans="1:25">
      <c r="A7" s="38"/>
      <c r="B7" s="49"/>
      <c r="C7" s="16" t="s">
        <v>132</v>
      </c>
      <c r="D7" s="16">
        <v>2080505</v>
      </c>
      <c r="E7" s="98">
        <f t="shared" si="0"/>
        <v>24.4</v>
      </c>
      <c r="F7" s="98">
        <f>G7</f>
        <v>24.4</v>
      </c>
      <c r="G7" s="98">
        <v>24.4</v>
      </c>
      <c r="H7" s="99"/>
      <c r="I7" s="99"/>
      <c r="J7" s="108"/>
      <c r="K7" s="109"/>
      <c r="L7" s="21"/>
      <c r="M7" s="21"/>
      <c r="N7" s="21"/>
      <c r="O7" s="21"/>
      <c r="P7" s="38"/>
      <c r="R7" s="99"/>
      <c r="S7" s="99"/>
      <c r="T7" s="99"/>
      <c r="U7" s="99"/>
      <c r="V7" s="99"/>
      <c r="W7" s="99"/>
      <c r="X7" s="99"/>
      <c r="Y7" s="66"/>
    </row>
    <row r="8" spans="1:25">
      <c r="A8" s="8"/>
      <c r="B8" s="70"/>
      <c r="C8" s="8" t="s">
        <v>133</v>
      </c>
      <c r="D8" s="8">
        <v>2080599</v>
      </c>
      <c r="E8" s="98">
        <f t="shared" si="0"/>
        <v>1.07</v>
      </c>
      <c r="F8" s="98">
        <f>G8</f>
        <v>1.07</v>
      </c>
      <c r="G8" s="100">
        <v>1.07</v>
      </c>
      <c r="H8" s="100"/>
      <c r="I8" s="110"/>
      <c r="J8" s="110"/>
      <c r="K8" s="111"/>
      <c r="L8" s="77"/>
      <c r="M8" s="77"/>
      <c r="N8" s="77"/>
      <c r="O8" s="77"/>
      <c r="P8" s="8"/>
      <c r="Q8" s="23"/>
      <c r="R8" s="21"/>
      <c r="S8" s="21"/>
      <c r="T8" s="21"/>
      <c r="U8" s="21"/>
      <c r="V8" s="21"/>
      <c r="W8" s="21"/>
      <c r="X8" s="112"/>
      <c r="Y8" s="66"/>
    </row>
    <row r="9" spans="1:25">
      <c r="A9" s="8"/>
      <c r="B9" s="9"/>
      <c r="C9" s="8" t="s">
        <v>134</v>
      </c>
      <c r="D9" s="8">
        <v>2101102</v>
      </c>
      <c r="E9" s="98">
        <f t="shared" si="0"/>
        <v>9.76</v>
      </c>
      <c r="F9" s="98">
        <f>G9</f>
        <v>9.76</v>
      </c>
      <c r="G9" s="41">
        <v>9.76</v>
      </c>
      <c r="H9" s="41"/>
      <c r="I9" s="77"/>
      <c r="J9" s="77"/>
      <c r="K9" s="77"/>
      <c r="L9" s="77"/>
      <c r="M9" s="77"/>
      <c r="N9" s="77"/>
      <c r="O9" s="77"/>
      <c r="P9" s="8"/>
      <c r="Q9" s="113"/>
      <c r="R9" s="77"/>
      <c r="S9" s="77"/>
      <c r="T9" s="77"/>
      <c r="U9" s="77"/>
      <c r="V9" s="77"/>
      <c r="W9" s="77"/>
      <c r="X9" s="84"/>
      <c r="Y9" s="66"/>
    </row>
    <row r="10" spans="1:25">
      <c r="A10" s="8"/>
      <c r="B10" s="8"/>
      <c r="C10" s="8" t="s">
        <v>135</v>
      </c>
      <c r="D10" s="8">
        <v>2120199</v>
      </c>
      <c r="E10" s="98">
        <f t="shared" si="0"/>
        <v>178.63</v>
      </c>
      <c r="F10" s="98">
        <f>G10</f>
        <v>178.63</v>
      </c>
      <c r="G10" s="41">
        <v>178.63</v>
      </c>
      <c r="H10" s="41"/>
      <c r="I10" s="77"/>
      <c r="J10" s="77"/>
      <c r="K10" s="77"/>
      <c r="L10" s="77"/>
      <c r="M10" s="77"/>
      <c r="N10" s="77"/>
      <c r="O10" s="77"/>
      <c r="P10" s="8"/>
      <c r="Q10" s="113"/>
      <c r="R10" s="77"/>
      <c r="S10" s="77"/>
      <c r="T10" s="77"/>
      <c r="U10" s="77"/>
      <c r="V10" s="77"/>
      <c r="W10" s="77"/>
      <c r="X10" s="85"/>
      <c r="Y10" s="67"/>
    </row>
    <row r="11" spans="1:25">
      <c r="A11" s="101"/>
      <c r="B11" s="101"/>
      <c r="C11" s="102" t="s">
        <v>136</v>
      </c>
      <c r="D11" s="103">
        <v>2210201</v>
      </c>
      <c r="E11" s="104">
        <f t="shared" si="0"/>
        <v>18.3</v>
      </c>
      <c r="F11" s="104">
        <f>G11</f>
        <v>18.3</v>
      </c>
      <c r="G11" s="105">
        <v>18.3</v>
      </c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14"/>
    </row>
  </sheetData>
  <mergeCells count="15">
    <mergeCell ref="A2:O2"/>
    <mergeCell ref="P2:X2"/>
    <mergeCell ref="A3:H3"/>
    <mergeCell ref="N3:O3"/>
    <mergeCell ref="P3:W3"/>
    <mergeCell ref="X3:Y3"/>
    <mergeCell ref="F4:O4"/>
    <mergeCell ref="R4:Y4"/>
    <mergeCell ref="A4:A5"/>
    <mergeCell ref="B4:B5"/>
    <mergeCell ref="C4:C5"/>
    <mergeCell ref="D4:D5"/>
    <mergeCell ref="E4:E5"/>
    <mergeCell ref="P4:P5"/>
    <mergeCell ref="Q4:Q5"/>
  </mergeCells>
  <pageMargins left="0.751388888888889" right="0.751388888888889" top="1" bottom="1" header="0.5" footer="0.5"/>
  <pageSetup paperSize="9" fitToWidth="0" fitToHeight="0" pageOrder="overThenDown" orientation="landscape" useFirstPageNumber="1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5"/>
  <sheetViews>
    <sheetView zoomScaleSheetLayoutView="60" workbookViewId="0">
      <selection activeCell="O14" sqref="O14"/>
    </sheetView>
  </sheetViews>
  <sheetFormatPr defaultColWidth="9.13888888888889" defaultRowHeight="13.2"/>
  <cols>
    <col min="1" max="1" width="9.85185185185185"/>
    <col min="2" max="2" width="22.1388888888889" customWidth="1"/>
    <col min="3" max="3" width="18.287037037037" customWidth="1"/>
    <col min="4" max="4" width="7.57407407407407"/>
    <col min="5" max="5" width="23.5740740740741" customWidth="1"/>
    <col min="6" max="6" width="6.57407407407407"/>
    <col min="7" max="7" width="12" customWidth="1"/>
    <col min="8" max="8" width="8.57407407407407"/>
    <col min="9" max="9" width="10.1388888888889"/>
    <col min="10" max="10" width="9.57407407407407"/>
    <col min="11" max="11" width="8.85185185185185"/>
    <col min="12" max="12" width="9.28703703703704"/>
    <col min="13" max="13" width="7" customWidth="1"/>
    <col min="14" max="14" width="15"/>
    <col min="15" max="15" width="33.712962962963"/>
    <col min="16" max="22" width="11.712962962963"/>
    <col min="23" max="33" width="10.287037037037"/>
  </cols>
  <sheetData>
    <row r="1" ht="16.5" customHeight="1" spans="1:14">
      <c r="A1" s="68" t="s">
        <v>142</v>
      </c>
      <c r="M1" s="1"/>
      <c r="N1" s="1" t="s">
        <v>142</v>
      </c>
    </row>
    <row r="2" ht="30" customHeight="1" spans="1:22">
      <c r="A2" s="2" t="s">
        <v>143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4"/>
      <c r="N2" s="14" t="s">
        <v>144</v>
      </c>
      <c r="O2" s="14"/>
      <c r="P2" s="14"/>
      <c r="Q2" s="14"/>
      <c r="R2" s="14"/>
      <c r="S2" s="14"/>
      <c r="T2" s="14"/>
      <c r="U2" s="14"/>
      <c r="V2" s="14"/>
    </row>
    <row r="3" ht="15" customHeight="1" spans="1:2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24" t="s">
        <v>88</v>
      </c>
      <c r="M3" s="26"/>
      <c r="N3" s="3" t="s">
        <v>2</v>
      </c>
      <c r="O3" s="3"/>
      <c r="P3" s="3"/>
      <c r="Q3" s="3"/>
      <c r="R3" s="3"/>
      <c r="S3" s="3"/>
      <c r="T3" s="3"/>
      <c r="U3" s="3"/>
      <c r="V3" s="24" t="s">
        <v>88</v>
      </c>
    </row>
    <row r="4" ht="15" customHeight="1" spans="1:22">
      <c r="A4" s="4" t="s">
        <v>116</v>
      </c>
      <c r="B4" s="4" t="s">
        <v>90</v>
      </c>
      <c r="C4" s="4" t="s">
        <v>145</v>
      </c>
      <c r="D4" s="4" t="s">
        <v>146</v>
      </c>
      <c r="E4" s="4" t="s">
        <v>147</v>
      </c>
      <c r="F4" s="4" t="s">
        <v>148</v>
      </c>
      <c r="G4" s="4" t="s">
        <v>149</v>
      </c>
      <c r="H4" s="4" t="s">
        <v>91</v>
      </c>
      <c r="I4" s="4" t="s">
        <v>119</v>
      </c>
      <c r="J4" s="4"/>
      <c r="K4" s="4"/>
      <c r="L4" s="4"/>
      <c r="M4" s="4"/>
      <c r="N4" s="4" t="s">
        <v>116</v>
      </c>
      <c r="O4" s="4" t="s">
        <v>90</v>
      </c>
      <c r="P4" s="4" t="s">
        <v>121</v>
      </c>
      <c r="Q4" s="4"/>
      <c r="R4" s="4"/>
      <c r="S4" s="4"/>
      <c r="T4" s="4"/>
      <c r="U4" s="4"/>
      <c r="V4" s="4"/>
    </row>
    <row r="5" ht="24" customHeight="1" spans="1:22">
      <c r="A5" s="4"/>
      <c r="B5" s="4"/>
      <c r="C5" s="4"/>
      <c r="D5" s="4"/>
      <c r="E5" s="4"/>
      <c r="F5" s="4"/>
      <c r="G5" s="4"/>
      <c r="H5" s="4"/>
      <c r="I5" s="4" t="s">
        <v>104</v>
      </c>
      <c r="J5" s="4" t="s">
        <v>122</v>
      </c>
      <c r="K5" s="4" t="s">
        <v>123</v>
      </c>
      <c r="L5" s="4" t="s">
        <v>124</v>
      </c>
      <c r="M5" s="4" t="s">
        <v>125</v>
      </c>
      <c r="N5" s="4"/>
      <c r="O5" s="4"/>
      <c r="P5" s="4" t="s">
        <v>104</v>
      </c>
      <c r="Q5" s="4" t="s">
        <v>126</v>
      </c>
      <c r="R5" s="4" t="s">
        <v>127</v>
      </c>
      <c r="S5" s="4" t="s">
        <v>128</v>
      </c>
      <c r="T5" s="4" t="s">
        <v>129</v>
      </c>
      <c r="U5" s="4" t="s">
        <v>130</v>
      </c>
      <c r="V5" s="4" t="s">
        <v>131</v>
      </c>
    </row>
    <row r="6" ht="14" customHeight="1" spans="1:22">
      <c r="A6" s="38" t="s">
        <v>112</v>
      </c>
      <c r="B6" s="70" t="s">
        <v>2</v>
      </c>
      <c r="C6" s="71"/>
      <c r="D6" s="71"/>
      <c r="E6" s="71"/>
      <c r="F6" s="71"/>
      <c r="G6" s="71"/>
      <c r="H6" s="86">
        <f>I6</f>
        <v>232.16</v>
      </c>
      <c r="I6" s="89">
        <f>J6+K6+L6</f>
        <v>232.16</v>
      </c>
      <c r="J6" s="72">
        <f>J7+J8+J9+J10+J11+J12+J13+J14+J15</f>
        <v>208.8</v>
      </c>
      <c r="K6" s="72">
        <f>K18+K19+K20+K21+K22+K23+K24+K25</f>
        <v>13.68</v>
      </c>
      <c r="L6" s="72">
        <f>L16+L17</f>
        <v>9.68</v>
      </c>
      <c r="M6" s="75"/>
      <c r="N6" s="38" t="s">
        <v>112</v>
      </c>
      <c r="O6" s="70" t="s">
        <v>2</v>
      </c>
      <c r="P6" s="71"/>
      <c r="Q6" s="71"/>
      <c r="R6" s="71"/>
      <c r="S6" s="71"/>
      <c r="T6" s="71"/>
      <c r="U6" s="71"/>
      <c r="V6" s="94"/>
    </row>
    <row r="7" ht="15" customHeight="1" spans="1:22">
      <c r="A7" s="38"/>
      <c r="B7" s="70"/>
      <c r="C7" s="50" t="s">
        <v>122</v>
      </c>
      <c r="D7" s="50">
        <v>30112</v>
      </c>
      <c r="E7" s="50" t="s">
        <v>150</v>
      </c>
      <c r="F7" s="50">
        <v>50501</v>
      </c>
      <c r="G7" s="50" t="s">
        <v>122</v>
      </c>
      <c r="H7" s="87">
        <f>I7</f>
        <v>0.49</v>
      </c>
      <c r="I7" s="90">
        <f>J7+K7+L7</f>
        <v>0.49</v>
      </c>
      <c r="J7" s="19">
        <v>0.49</v>
      </c>
      <c r="K7" s="19"/>
      <c r="L7" s="19"/>
      <c r="M7" s="38"/>
      <c r="N7" s="38"/>
      <c r="O7" s="70"/>
      <c r="P7" s="50"/>
      <c r="Q7" s="50"/>
      <c r="R7" s="50"/>
      <c r="S7" s="50"/>
      <c r="T7" s="50"/>
      <c r="U7" s="50"/>
      <c r="V7" s="95"/>
    </row>
    <row r="8" ht="15" customHeight="1" spans="1:22">
      <c r="A8" s="8"/>
      <c r="B8" s="9"/>
      <c r="C8" s="50" t="s">
        <v>122</v>
      </c>
      <c r="D8" s="9">
        <v>30107</v>
      </c>
      <c r="E8" s="9" t="s">
        <v>151</v>
      </c>
      <c r="F8" s="9">
        <v>50501</v>
      </c>
      <c r="G8" s="50" t="s">
        <v>122</v>
      </c>
      <c r="H8" s="87">
        <f t="shared" ref="H8:H25" si="0">I8</f>
        <v>50.26</v>
      </c>
      <c r="I8" s="90">
        <f t="shared" ref="I8:I25" si="1">J8+K8+L8</f>
        <v>50.26</v>
      </c>
      <c r="J8" s="41">
        <v>50.26</v>
      </c>
      <c r="K8" s="41"/>
      <c r="L8" s="41"/>
      <c r="M8" s="8"/>
      <c r="N8" s="8"/>
      <c r="O8" s="8"/>
      <c r="P8" s="77"/>
      <c r="Q8" s="77"/>
      <c r="R8" s="77"/>
      <c r="S8" s="77"/>
      <c r="T8" s="77"/>
      <c r="U8" s="77"/>
      <c r="V8" s="77"/>
    </row>
    <row r="9" ht="15" customHeight="1" spans="1:22">
      <c r="A9" s="8"/>
      <c r="B9" s="9"/>
      <c r="C9" s="50" t="s">
        <v>122</v>
      </c>
      <c r="D9" s="9">
        <v>30101</v>
      </c>
      <c r="E9" s="9" t="s">
        <v>152</v>
      </c>
      <c r="F9" s="9">
        <v>50501</v>
      </c>
      <c r="G9" s="50" t="s">
        <v>122</v>
      </c>
      <c r="H9" s="87">
        <f t="shared" si="0"/>
        <v>82.85</v>
      </c>
      <c r="I9" s="90">
        <f t="shared" si="1"/>
        <v>82.85</v>
      </c>
      <c r="J9" s="41">
        <v>82.85</v>
      </c>
      <c r="K9" s="41"/>
      <c r="L9" s="41"/>
      <c r="M9" s="8"/>
      <c r="N9" s="8"/>
      <c r="O9" s="8"/>
      <c r="P9" s="77"/>
      <c r="Q9" s="77"/>
      <c r="R9" s="77"/>
      <c r="S9" s="77"/>
      <c r="T9" s="77"/>
      <c r="U9" s="77"/>
      <c r="V9" s="77"/>
    </row>
    <row r="10" ht="15" customHeight="1" spans="1:22">
      <c r="A10" s="8"/>
      <c r="B10" s="9"/>
      <c r="C10" s="50" t="s">
        <v>122</v>
      </c>
      <c r="D10" s="9">
        <v>30110</v>
      </c>
      <c r="E10" s="9" t="s">
        <v>153</v>
      </c>
      <c r="F10" s="9">
        <v>50501</v>
      </c>
      <c r="G10" s="50" t="s">
        <v>122</v>
      </c>
      <c r="H10" s="87">
        <f t="shared" si="0"/>
        <v>9.76</v>
      </c>
      <c r="I10" s="90">
        <f t="shared" si="1"/>
        <v>9.76</v>
      </c>
      <c r="J10" s="41">
        <v>9.76</v>
      </c>
      <c r="K10" s="41"/>
      <c r="L10" s="41"/>
      <c r="M10" s="8"/>
      <c r="N10" s="8"/>
      <c r="O10" s="8"/>
      <c r="P10" s="77"/>
      <c r="Q10" s="77"/>
      <c r="R10" s="77"/>
      <c r="S10" s="77"/>
      <c r="T10" s="77"/>
      <c r="U10" s="77"/>
      <c r="V10" s="77"/>
    </row>
    <row r="11" ht="15" customHeight="1" spans="1:22">
      <c r="A11" s="8"/>
      <c r="B11" s="9"/>
      <c r="C11" s="50" t="s">
        <v>122</v>
      </c>
      <c r="D11" s="9">
        <v>30103</v>
      </c>
      <c r="E11" s="9" t="s">
        <v>154</v>
      </c>
      <c r="F11" s="9">
        <v>50501</v>
      </c>
      <c r="G11" s="50" t="s">
        <v>122</v>
      </c>
      <c r="H11" s="87">
        <f t="shared" si="0"/>
        <v>19.42</v>
      </c>
      <c r="I11" s="90">
        <f t="shared" si="1"/>
        <v>19.42</v>
      </c>
      <c r="J11" s="41">
        <v>19.42</v>
      </c>
      <c r="K11" s="41"/>
      <c r="L11" s="41"/>
      <c r="M11" s="8"/>
      <c r="N11" s="8"/>
      <c r="O11" s="8"/>
      <c r="P11" s="77"/>
      <c r="Q11" s="77"/>
      <c r="R11" s="77"/>
      <c r="S11" s="77"/>
      <c r="T11" s="77"/>
      <c r="U11" s="77"/>
      <c r="V11" s="77"/>
    </row>
    <row r="12" ht="15" customHeight="1" spans="1:22">
      <c r="A12" s="8"/>
      <c r="B12" s="9"/>
      <c r="C12" s="50" t="s">
        <v>122</v>
      </c>
      <c r="D12" s="9">
        <v>30113</v>
      </c>
      <c r="E12" s="9" t="s">
        <v>136</v>
      </c>
      <c r="F12" s="9">
        <v>50501</v>
      </c>
      <c r="G12" s="50" t="s">
        <v>122</v>
      </c>
      <c r="H12" s="87">
        <f t="shared" si="0"/>
        <v>18.3</v>
      </c>
      <c r="I12" s="90">
        <f t="shared" si="1"/>
        <v>18.3</v>
      </c>
      <c r="J12" s="41">
        <v>18.3</v>
      </c>
      <c r="K12" s="41"/>
      <c r="L12" s="41"/>
      <c r="M12" s="8"/>
      <c r="N12" s="8"/>
      <c r="O12" s="8"/>
      <c r="P12" s="77"/>
      <c r="Q12" s="77"/>
      <c r="R12" s="77"/>
      <c r="S12" s="77"/>
      <c r="T12" s="77"/>
      <c r="U12" s="77"/>
      <c r="V12" s="77"/>
    </row>
    <row r="13" ht="15" customHeight="1" spans="1:22">
      <c r="A13" s="8"/>
      <c r="B13" s="9"/>
      <c r="C13" s="50" t="s">
        <v>122</v>
      </c>
      <c r="D13" s="9">
        <v>30112</v>
      </c>
      <c r="E13" s="9" t="s">
        <v>150</v>
      </c>
      <c r="F13" s="9">
        <v>50501</v>
      </c>
      <c r="G13" s="50" t="s">
        <v>122</v>
      </c>
      <c r="H13" s="87">
        <f t="shared" si="0"/>
        <v>1.07</v>
      </c>
      <c r="I13" s="90">
        <f t="shared" si="1"/>
        <v>1.07</v>
      </c>
      <c r="J13" s="41">
        <v>1.07</v>
      </c>
      <c r="K13" s="41"/>
      <c r="L13" s="41"/>
      <c r="M13" s="8"/>
      <c r="N13" s="8"/>
      <c r="O13" s="8"/>
      <c r="P13" s="77"/>
      <c r="Q13" s="77"/>
      <c r="R13" s="77"/>
      <c r="S13" s="77"/>
      <c r="T13" s="77"/>
      <c r="U13" s="77"/>
      <c r="V13" s="77"/>
    </row>
    <row r="14" ht="15" customHeight="1" spans="1:22">
      <c r="A14" s="8"/>
      <c r="B14" s="9"/>
      <c r="C14" s="50" t="s">
        <v>122</v>
      </c>
      <c r="D14" s="9">
        <v>30108</v>
      </c>
      <c r="E14" s="9" t="s">
        <v>155</v>
      </c>
      <c r="F14" s="9">
        <v>50501</v>
      </c>
      <c r="G14" s="50" t="s">
        <v>122</v>
      </c>
      <c r="H14" s="87">
        <f t="shared" si="0"/>
        <v>24.4</v>
      </c>
      <c r="I14" s="90">
        <f t="shared" si="1"/>
        <v>24.4</v>
      </c>
      <c r="J14" s="41">
        <v>24.4</v>
      </c>
      <c r="K14" s="41"/>
      <c r="L14" s="41"/>
      <c r="M14" s="8"/>
      <c r="N14" s="8"/>
      <c r="O14" s="8"/>
      <c r="P14" s="77"/>
      <c r="Q14" s="77"/>
      <c r="R14" s="77"/>
      <c r="S14" s="77"/>
      <c r="T14" s="77"/>
      <c r="U14" s="77"/>
      <c r="V14" s="77"/>
    </row>
    <row r="15" ht="15" customHeight="1" spans="1:22">
      <c r="A15" s="8"/>
      <c r="B15" s="9"/>
      <c r="C15" s="50" t="s">
        <v>122</v>
      </c>
      <c r="D15" s="9">
        <v>30102</v>
      </c>
      <c r="E15" s="9" t="s">
        <v>156</v>
      </c>
      <c r="F15" s="9">
        <v>50501</v>
      </c>
      <c r="G15" s="50" t="s">
        <v>122</v>
      </c>
      <c r="H15" s="87">
        <f t="shared" si="0"/>
        <v>2.25</v>
      </c>
      <c r="I15" s="90">
        <f t="shared" si="1"/>
        <v>2.25</v>
      </c>
      <c r="J15" s="41">
        <v>2.25</v>
      </c>
      <c r="K15" s="41"/>
      <c r="L15" s="41"/>
      <c r="M15" s="8"/>
      <c r="N15" s="8"/>
      <c r="O15" s="8"/>
      <c r="P15" s="77"/>
      <c r="Q15" s="77"/>
      <c r="R15" s="77"/>
      <c r="S15" s="77"/>
      <c r="T15" s="77"/>
      <c r="U15" s="77"/>
      <c r="V15" s="77"/>
    </row>
    <row r="16" ht="15" customHeight="1" spans="1:22">
      <c r="A16" s="8"/>
      <c r="B16" s="9"/>
      <c r="C16" s="9" t="s">
        <v>124</v>
      </c>
      <c r="D16" s="9">
        <v>30301</v>
      </c>
      <c r="E16" s="9" t="s">
        <v>157</v>
      </c>
      <c r="F16" s="9">
        <v>50905</v>
      </c>
      <c r="G16" s="50" t="s">
        <v>158</v>
      </c>
      <c r="H16" s="87">
        <f t="shared" si="0"/>
        <v>1.73</v>
      </c>
      <c r="I16" s="90">
        <f t="shared" si="1"/>
        <v>1.73</v>
      </c>
      <c r="J16" s="41"/>
      <c r="K16" s="41"/>
      <c r="L16" s="41">
        <v>1.73</v>
      </c>
      <c r="M16" s="8"/>
      <c r="N16" s="8"/>
      <c r="O16" s="8"/>
      <c r="P16" s="77"/>
      <c r="Q16" s="77"/>
      <c r="R16" s="77"/>
      <c r="S16" s="77"/>
      <c r="T16" s="77"/>
      <c r="U16" s="77"/>
      <c r="V16" s="77"/>
    </row>
    <row r="17" ht="15" customHeight="1" spans="1:22">
      <c r="A17" s="8"/>
      <c r="B17" s="9"/>
      <c r="C17" s="9" t="s">
        <v>124</v>
      </c>
      <c r="D17" s="9">
        <v>30302</v>
      </c>
      <c r="E17" s="9" t="s">
        <v>159</v>
      </c>
      <c r="F17" s="9">
        <v>50905</v>
      </c>
      <c r="G17" s="50" t="s">
        <v>158</v>
      </c>
      <c r="H17" s="87">
        <f t="shared" si="0"/>
        <v>7.95</v>
      </c>
      <c r="I17" s="90">
        <f t="shared" si="1"/>
        <v>7.95</v>
      </c>
      <c r="J17" s="41"/>
      <c r="K17" s="41"/>
      <c r="L17" s="41">
        <v>7.95</v>
      </c>
      <c r="M17" s="8"/>
      <c r="N17" s="8"/>
      <c r="O17" s="8"/>
      <c r="P17" s="77"/>
      <c r="Q17" s="77"/>
      <c r="R17" s="77"/>
      <c r="S17" s="77"/>
      <c r="T17" s="77"/>
      <c r="U17" s="77"/>
      <c r="V17" s="77"/>
    </row>
    <row r="18" ht="15" customHeight="1" spans="1:22">
      <c r="A18" s="8"/>
      <c r="B18" s="9"/>
      <c r="C18" s="9" t="s">
        <v>160</v>
      </c>
      <c r="D18" s="9">
        <v>30201</v>
      </c>
      <c r="E18" s="9" t="s">
        <v>161</v>
      </c>
      <c r="F18" s="9">
        <v>50502</v>
      </c>
      <c r="G18" s="9" t="s">
        <v>123</v>
      </c>
      <c r="H18" s="87">
        <f t="shared" si="0"/>
        <v>3.67</v>
      </c>
      <c r="I18" s="90">
        <f t="shared" si="1"/>
        <v>3.67</v>
      </c>
      <c r="J18" s="41"/>
      <c r="K18" s="41">
        <v>3.67</v>
      </c>
      <c r="L18" s="41"/>
      <c r="M18" s="8"/>
      <c r="N18" s="8"/>
      <c r="O18" s="8"/>
      <c r="P18" s="77"/>
      <c r="Q18" s="77"/>
      <c r="R18" s="77"/>
      <c r="S18" s="77"/>
      <c r="T18" s="77"/>
      <c r="U18" s="77"/>
      <c r="V18" s="77"/>
    </row>
    <row r="19" ht="15" customHeight="1" spans="1:22">
      <c r="A19" s="8"/>
      <c r="B19" s="9"/>
      <c r="C19" s="9" t="s">
        <v>160</v>
      </c>
      <c r="D19" s="9">
        <v>30205</v>
      </c>
      <c r="E19" s="9" t="s">
        <v>162</v>
      </c>
      <c r="F19" s="9">
        <v>50502</v>
      </c>
      <c r="G19" s="9" t="s">
        <v>123</v>
      </c>
      <c r="H19" s="87">
        <f t="shared" si="0"/>
        <v>0.06</v>
      </c>
      <c r="I19" s="90">
        <f t="shared" si="1"/>
        <v>0.06</v>
      </c>
      <c r="J19" s="41"/>
      <c r="K19" s="41">
        <v>0.06</v>
      </c>
      <c r="L19" s="41"/>
      <c r="M19" s="8"/>
      <c r="N19" s="8"/>
      <c r="O19" s="8"/>
      <c r="P19" s="77"/>
      <c r="Q19" s="77"/>
      <c r="R19" s="77"/>
      <c r="S19" s="77"/>
      <c r="T19" s="77"/>
      <c r="U19" s="77"/>
      <c r="V19" s="77"/>
    </row>
    <row r="20" ht="15" customHeight="1" spans="1:22">
      <c r="A20" s="8"/>
      <c r="B20" s="9"/>
      <c r="C20" s="9" t="s">
        <v>160</v>
      </c>
      <c r="D20" s="9">
        <v>30206</v>
      </c>
      <c r="E20" s="9" t="s">
        <v>163</v>
      </c>
      <c r="F20" s="9">
        <v>50502</v>
      </c>
      <c r="G20" s="9" t="s">
        <v>123</v>
      </c>
      <c r="H20" s="87">
        <f t="shared" si="0"/>
        <v>0.5</v>
      </c>
      <c r="I20" s="90">
        <f t="shared" si="1"/>
        <v>0.5</v>
      </c>
      <c r="J20" s="41"/>
      <c r="K20" s="41">
        <v>0.5</v>
      </c>
      <c r="L20" s="41"/>
      <c r="M20" s="8"/>
      <c r="N20" s="8"/>
      <c r="O20" s="8"/>
      <c r="P20" s="77"/>
      <c r="Q20" s="77"/>
      <c r="R20" s="77"/>
      <c r="S20" s="77"/>
      <c r="T20" s="77"/>
      <c r="U20" s="77"/>
      <c r="V20" s="77"/>
    </row>
    <row r="21" ht="15" customHeight="1" spans="1:22">
      <c r="A21" s="8"/>
      <c r="B21" s="9"/>
      <c r="C21" s="9" t="s">
        <v>160</v>
      </c>
      <c r="D21" s="9">
        <v>30207</v>
      </c>
      <c r="E21" s="9" t="s">
        <v>164</v>
      </c>
      <c r="F21" s="9">
        <v>50502</v>
      </c>
      <c r="G21" s="9" t="s">
        <v>123</v>
      </c>
      <c r="H21" s="87">
        <f t="shared" si="0"/>
        <v>0.43</v>
      </c>
      <c r="I21" s="90">
        <f t="shared" si="1"/>
        <v>0.43</v>
      </c>
      <c r="J21" s="41"/>
      <c r="K21" s="41">
        <v>0.43</v>
      </c>
      <c r="L21" s="41"/>
      <c r="M21" s="8"/>
      <c r="N21" s="8"/>
      <c r="O21" s="8"/>
      <c r="P21" s="77"/>
      <c r="Q21" s="77"/>
      <c r="R21" s="77"/>
      <c r="S21" s="77"/>
      <c r="T21" s="77"/>
      <c r="U21" s="77"/>
      <c r="V21" s="77"/>
    </row>
    <row r="22" ht="15" customHeight="1" spans="1:22">
      <c r="A22" s="52"/>
      <c r="B22" s="52"/>
      <c r="C22" s="9" t="s">
        <v>160</v>
      </c>
      <c r="D22" s="53">
        <v>30208</v>
      </c>
      <c r="E22" s="53" t="s">
        <v>165</v>
      </c>
      <c r="F22" s="53">
        <v>50502</v>
      </c>
      <c r="G22" s="54" t="s">
        <v>123</v>
      </c>
      <c r="H22" s="87">
        <f t="shared" si="0"/>
        <v>3.82</v>
      </c>
      <c r="I22" s="90">
        <f t="shared" si="1"/>
        <v>3.82</v>
      </c>
      <c r="J22" s="62"/>
      <c r="K22" s="62">
        <v>3.82</v>
      </c>
      <c r="L22" s="62"/>
      <c r="M22" s="52"/>
      <c r="N22" s="52"/>
      <c r="O22" s="52"/>
      <c r="P22" s="52"/>
      <c r="Q22" s="52"/>
      <c r="R22" s="52"/>
      <c r="S22" s="52"/>
      <c r="T22" s="52"/>
      <c r="U22" s="52"/>
      <c r="V22" s="65"/>
    </row>
    <row r="23" ht="15" customHeight="1" spans="1:22">
      <c r="A23" s="55"/>
      <c r="B23" s="55"/>
      <c r="C23" s="9" t="s">
        <v>160</v>
      </c>
      <c r="D23" s="56">
        <v>30211</v>
      </c>
      <c r="E23" s="56" t="s">
        <v>166</v>
      </c>
      <c r="F23" s="56">
        <v>50502</v>
      </c>
      <c r="G23" s="57" t="s">
        <v>123</v>
      </c>
      <c r="H23" s="88">
        <f t="shared" si="0"/>
        <v>1.3</v>
      </c>
      <c r="I23" s="91">
        <f t="shared" si="1"/>
        <v>1.3</v>
      </c>
      <c r="J23" s="92"/>
      <c r="K23" s="92">
        <v>1.3</v>
      </c>
      <c r="L23" s="63"/>
      <c r="M23" s="55"/>
      <c r="N23" s="55"/>
      <c r="O23" s="55"/>
      <c r="P23" s="55"/>
      <c r="Q23" s="55"/>
      <c r="R23" s="55"/>
      <c r="S23" s="55"/>
      <c r="T23" s="55"/>
      <c r="U23" s="55"/>
      <c r="V23" s="66"/>
    </row>
    <row r="24" ht="15" customHeight="1" spans="1:22">
      <c r="A24" s="55"/>
      <c r="B24" s="55"/>
      <c r="C24" s="9" t="s">
        <v>160</v>
      </c>
      <c r="D24" s="56">
        <v>30218</v>
      </c>
      <c r="E24" s="56" t="s">
        <v>167</v>
      </c>
      <c r="F24" s="56">
        <v>50502</v>
      </c>
      <c r="G24" s="57" t="s">
        <v>123</v>
      </c>
      <c r="H24" s="88">
        <f t="shared" si="0"/>
        <v>3</v>
      </c>
      <c r="I24" s="91">
        <f t="shared" si="1"/>
        <v>3</v>
      </c>
      <c r="J24" s="92"/>
      <c r="K24" s="92">
        <v>3</v>
      </c>
      <c r="L24" s="63"/>
      <c r="M24" s="55"/>
      <c r="N24" s="55"/>
      <c r="O24" s="55"/>
      <c r="P24" s="55"/>
      <c r="Q24" s="55"/>
      <c r="R24" s="55"/>
      <c r="S24" s="55"/>
      <c r="T24" s="55"/>
      <c r="U24" s="55"/>
      <c r="V24" s="66"/>
    </row>
    <row r="25" ht="15" customHeight="1" spans="1:22">
      <c r="A25" s="58"/>
      <c r="B25" s="58"/>
      <c r="C25" s="9" t="s">
        <v>160</v>
      </c>
      <c r="D25" s="59">
        <v>30231</v>
      </c>
      <c r="E25" s="59" t="s">
        <v>168</v>
      </c>
      <c r="F25" s="59">
        <v>50502</v>
      </c>
      <c r="G25" s="60" t="s">
        <v>123</v>
      </c>
      <c r="H25" s="88">
        <f t="shared" si="0"/>
        <v>0.9</v>
      </c>
      <c r="I25" s="91">
        <f t="shared" si="1"/>
        <v>0.9</v>
      </c>
      <c r="J25" s="93"/>
      <c r="K25" s="93">
        <v>0.9</v>
      </c>
      <c r="L25" s="64"/>
      <c r="M25" s="58"/>
      <c r="N25" s="58"/>
      <c r="O25" s="58"/>
      <c r="P25" s="58"/>
      <c r="Q25" s="58"/>
      <c r="R25" s="58"/>
      <c r="S25" s="58"/>
      <c r="T25" s="58"/>
      <c r="U25" s="58"/>
      <c r="V25" s="67"/>
    </row>
  </sheetData>
  <mergeCells count="16">
    <mergeCell ref="A2:L2"/>
    <mergeCell ref="N2:V2"/>
    <mergeCell ref="A3:K3"/>
    <mergeCell ref="N3:U3"/>
    <mergeCell ref="I4:M4"/>
    <mergeCell ref="P4:V4"/>
    <mergeCell ref="A4:A5"/>
    <mergeCell ref="B4:B5"/>
    <mergeCell ref="C4:C5"/>
    <mergeCell ref="D4:D5"/>
    <mergeCell ref="E4:E5"/>
    <mergeCell ref="F4:F5"/>
    <mergeCell ref="G4:G5"/>
    <mergeCell ref="H4:H5"/>
    <mergeCell ref="N4:N5"/>
    <mergeCell ref="O4:O5"/>
  </mergeCells>
  <pageMargins left="0.751388888888889" right="0.751388888888889" top="1" bottom="1" header="0.5" footer="0.5"/>
  <pageSetup paperSize="9" fitToWidth="0" fitToHeight="0" pageOrder="overThenDown" orientation="landscape" useFirstPageNumber="1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5"/>
  <sheetViews>
    <sheetView zoomScaleSheetLayoutView="60" workbookViewId="0">
      <selection activeCell="E31" sqref="E31"/>
    </sheetView>
  </sheetViews>
  <sheetFormatPr defaultColWidth="9.13888888888889" defaultRowHeight="13.2"/>
  <cols>
    <col min="1" max="1" width="9.85185185185185"/>
    <col min="2" max="2" width="21.4259259259259" customWidth="1"/>
    <col min="3" max="3" width="19.1388888888889" customWidth="1"/>
    <col min="4" max="4" width="8.85185185185185" customWidth="1"/>
    <col min="5" max="5" width="16.287037037037" customWidth="1"/>
    <col min="6" max="6" width="6.57407407407407"/>
    <col min="7" max="7" width="12.5740740740741" customWidth="1"/>
    <col min="8" max="11" width="8.85185185185185"/>
    <col min="12" max="12" width="5.57407407407407"/>
    <col min="13" max="13" width="7.85185185185185"/>
    <col min="14" max="15" width="8.28703703703704"/>
    <col min="16" max="16" width="7.42592592592593"/>
    <col min="17" max="17" width="4.71296296296296"/>
    <col min="18" max="18" width="5.57407407407407"/>
    <col min="19" max="19" width="12.1388888888889" customWidth="1"/>
    <col min="20" max="20" width="21.5740740740741" customWidth="1"/>
    <col min="21" max="21" width="14.1388888888889" customWidth="1"/>
    <col min="22" max="22" width="13.1388888888889" customWidth="1"/>
    <col min="23" max="23" width="11.8518518518519" customWidth="1"/>
    <col min="24" max="24" width="12.1388888888889" customWidth="1"/>
    <col min="25" max="27" width="10.712962962963"/>
    <col min="28" max="31" width="10.287037037037"/>
  </cols>
  <sheetData>
    <row r="1" ht="23.25" customHeight="1" spans="1:19">
      <c r="A1" s="68" t="s">
        <v>169</v>
      </c>
      <c r="S1" s="68" t="s">
        <v>169</v>
      </c>
    </row>
    <row r="2" ht="30" customHeight="1" spans="1:27">
      <c r="A2" s="2" t="s">
        <v>170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4" t="s">
        <v>171</v>
      </c>
      <c r="T2" s="14"/>
      <c r="U2" s="14"/>
      <c r="V2" s="14"/>
      <c r="W2" s="14"/>
      <c r="X2" s="14"/>
      <c r="Y2" s="14"/>
      <c r="Z2" s="14"/>
      <c r="AA2" s="14"/>
    </row>
    <row r="3" ht="15" customHeight="1" spans="1:28">
      <c r="A3" s="51" t="s">
        <v>2</v>
      </c>
      <c r="B3" s="3"/>
      <c r="C3" s="3"/>
      <c r="D3" s="3"/>
      <c r="E3" s="3"/>
      <c r="F3" s="3"/>
      <c r="G3" s="3"/>
      <c r="H3" s="3"/>
      <c r="I3" s="73"/>
      <c r="J3" s="73"/>
      <c r="K3" s="73"/>
      <c r="L3" s="73"/>
      <c r="M3" s="73"/>
      <c r="N3" s="73"/>
      <c r="O3" s="73"/>
      <c r="P3" s="73"/>
      <c r="Q3" s="24" t="s">
        <v>88</v>
      </c>
      <c r="R3" s="24"/>
      <c r="S3" s="15" t="s">
        <v>2</v>
      </c>
      <c r="T3" s="15"/>
      <c r="U3" s="15"/>
      <c r="V3" s="15"/>
      <c r="W3" s="15"/>
      <c r="X3" s="15"/>
      <c r="Y3" s="15"/>
      <c r="Z3" s="15"/>
      <c r="AA3" s="24" t="s">
        <v>88</v>
      </c>
      <c r="AB3" s="34"/>
    </row>
    <row r="4" ht="15" customHeight="1" spans="1:28">
      <c r="A4" s="69" t="s">
        <v>116</v>
      </c>
      <c r="B4" s="4" t="s">
        <v>90</v>
      </c>
      <c r="C4" s="4" t="s">
        <v>145</v>
      </c>
      <c r="D4" s="4" t="s">
        <v>146</v>
      </c>
      <c r="E4" s="4" t="s">
        <v>147</v>
      </c>
      <c r="F4" s="4" t="s">
        <v>148</v>
      </c>
      <c r="G4" s="4" t="s">
        <v>149</v>
      </c>
      <c r="H4" s="4" t="s">
        <v>91</v>
      </c>
      <c r="I4" s="4" t="s">
        <v>92</v>
      </c>
      <c r="J4" s="4"/>
      <c r="K4" s="4"/>
      <c r="L4" s="4"/>
      <c r="M4" s="4"/>
      <c r="N4" s="4"/>
      <c r="O4" s="4"/>
      <c r="P4" s="4"/>
      <c r="Q4" s="4"/>
      <c r="R4" s="4"/>
      <c r="S4" s="4" t="s">
        <v>116</v>
      </c>
      <c r="T4" s="4" t="s">
        <v>90</v>
      </c>
      <c r="U4" s="4" t="s">
        <v>93</v>
      </c>
      <c r="V4" s="4"/>
      <c r="W4" s="4"/>
      <c r="X4" s="4"/>
      <c r="Y4" s="4"/>
      <c r="Z4" s="4"/>
      <c r="AA4" s="4"/>
      <c r="AB4" s="4"/>
    </row>
    <row r="5" ht="56.1" customHeight="1" spans="1:28">
      <c r="A5" s="4"/>
      <c r="B5" s="4"/>
      <c r="C5" s="4"/>
      <c r="D5" s="4"/>
      <c r="E5" s="4"/>
      <c r="F5" s="4"/>
      <c r="G5" s="4"/>
      <c r="H5" s="4"/>
      <c r="I5" s="4" t="s">
        <v>94</v>
      </c>
      <c r="J5" s="4" t="s">
        <v>95</v>
      </c>
      <c r="K5" s="4" t="s">
        <v>96</v>
      </c>
      <c r="L5" s="4" t="s">
        <v>97</v>
      </c>
      <c r="M5" s="4" t="s">
        <v>98</v>
      </c>
      <c r="N5" s="4" t="s">
        <v>99</v>
      </c>
      <c r="O5" s="4" t="s">
        <v>100</v>
      </c>
      <c r="P5" s="4" t="s">
        <v>101</v>
      </c>
      <c r="Q5" s="4" t="s">
        <v>102</v>
      </c>
      <c r="R5" s="22" t="s">
        <v>103</v>
      </c>
      <c r="S5" s="4"/>
      <c r="T5" s="4"/>
      <c r="U5" s="4" t="s">
        <v>104</v>
      </c>
      <c r="V5" s="4" t="s">
        <v>105</v>
      </c>
      <c r="W5" s="4" t="s">
        <v>106</v>
      </c>
      <c r="X5" s="4" t="s">
        <v>107</v>
      </c>
      <c r="Y5" s="4" t="s">
        <v>108</v>
      </c>
      <c r="Z5" s="4" t="s">
        <v>109</v>
      </c>
      <c r="AA5" s="4" t="s">
        <v>110</v>
      </c>
      <c r="AB5" s="4" t="s">
        <v>111</v>
      </c>
    </row>
    <row r="6" ht="15" customHeight="1" spans="1:28">
      <c r="A6" s="38" t="s">
        <v>112</v>
      </c>
      <c r="B6" s="70" t="s">
        <v>2</v>
      </c>
      <c r="C6" s="71"/>
      <c r="D6" s="71"/>
      <c r="E6" s="71"/>
      <c r="F6" s="71"/>
      <c r="G6" s="71"/>
      <c r="H6" s="72">
        <f>I6</f>
        <v>232.16</v>
      </c>
      <c r="I6" s="72">
        <f>J6</f>
        <v>232.16</v>
      </c>
      <c r="J6" s="74">
        <f>J7+J8+J9+J10+J11+J12+J13+J14+J15+J16+J17+J18+J19+J20+J21+J22+J23+J24+J25</f>
        <v>232.16</v>
      </c>
      <c r="K6" s="75"/>
      <c r="L6" s="75"/>
      <c r="M6" s="75"/>
      <c r="N6" s="75"/>
      <c r="O6" s="75"/>
      <c r="P6" s="75"/>
      <c r="Q6" s="75"/>
      <c r="R6" s="81"/>
      <c r="S6" s="38" t="s">
        <v>112</v>
      </c>
      <c r="T6" s="70" t="s">
        <v>2</v>
      </c>
      <c r="U6" s="75"/>
      <c r="V6" s="75"/>
      <c r="W6" s="75"/>
      <c r="X6" s="75"/>
      <c r="Y6" s="75"/>
      <c r="Z6" s="75"/>
      <c r="AA6" s="82"/>
      <c r="AB6" s="83"/>
    </row>
    <row r="7" ht="12.75" customHeight="1" spans="1:28">
      <c r="A7" s="38"/>
      <c r="B7" s="70"/>
      <c r="C7" s="50" t="s">
        <v>122</v>
      </c>
      <c r="D7" s="50">
        <v>30112</v>
      </c>
      <c r="E7" s="50" t="s">
        <v>150</v>
      </c>
      <c r="F7" s="50">
        <v>50501</v>
      </c>
      <c r="G7" s="50" t="s">
        <v>122</v>
      </c>
      <c r="H7" s="19">
        <f>I7</f>
        <v>0.49</v>
      </c>
      <c r="I7" s="19">
        <f>J7</f>
        <v>0.49</v>
      </c>
      <c r="J7" s="76">
        <v>0.49</v>
      </c>
      <c r="K7" s="19"/>
      <c r="L7" s="21"/>
      <c r="M7" s="21"/>
      <c r="N7" s="21"/>
      <c r="O7" s="21"/>
      <c r="P7" s="21"/>
      <c r="Q7" s="21"/>
      <c r="R7" s="21"/>
      <c r="S7" s="38"/>
      <c r="T7" s="70"/>
      <c r="U7" s="21"/>
      <c r="V7" s="21"/>
      <c r="W7" s="21"/>
      <c r="X7" s="21"/>
      <c r="Y7" s="21"/>
      <c r="Z7" s="21"/>
      <c r="AA7" s="84"/>
      <c r="AB7" s="66"/>
    </row>
    <row r="8" spans="1:28">
      <c r="A8" s="8"/>
      <c r="B8" s="9"/>
      <c r="C8" s="50" t="s">
        <v>122</v>
      </c>
      <c r="D8" s="9">
        <v>30107</v>
      </c>
      <c r="E8" s="9" t="s">
        <v>151</v>
      </c>
      <c r="F8" s="9">
        <v>50501</v>
      </c>
      <c r="G8" s="50" t="s">
        <v>122</v>
      </c>
      <c r="H8" s="19">
        <f t="shared" ref="H8:H25" si="0">I8</f>
        <v>50.26</v>
      </c>
      <c r="I8" s="19">
        <f t="shared" ref="I8:I25" si="1">J8</f>
        <v>50.26</v>
      </c>
      <c r="J8" s="76">
        <v>50.26</v>
      </c>
      <c r="K8" s="41"/>
      <c r="L8" s="77"/>
      <c r="M8" s="77"/>
      <c r="N8" s="77"/>
      <c r="O8" s="77"/>
      <c r="P8" s="77"/>
      <c r="Q8" s="77"/>
      <c r="R8" s="77"/>
      <c r="S8" s="8"/>
      <c r="T8" s="77"/>
      <c r="U8" s="77"/>
      <c r="V8" s="77"/>
      <c r="W8" s="77"/>
      <c r="X8" s="77"/>
      <c r="Y8" s="77"/>
      <c r="Z8" s="77"/>
      <c r="AA8" s="84"/>
      <c r="AB8" s="66"/>
    </row>
    <row r="9" spans="1:28">
      <c r="A9" s="8"/>
      <c r="B9" s="9"/>
      <c r="C9" s="50" t="s">
        <v>122</v>
      </c>
      <c r="D9" s="9">
        <v>30101</v>
      </c>
      <c r="E9" s="9" t="s">
        <v>152</v>
      </c>
      <c r="F9" s="9">
        <v>50501</v>
      </c>
      <c r="G9" s="50" t="s">
        <v>122</v>
      </c>
      <c r="H9" s="19">
        <f t="shared" si="0"/>
        <v>82.85</v>
      </c>
      <c r="I9" s="19">
        <f t="shared" si="1"/>
        <v>82.85</v>
      </c>
      <c r="J9" s="76">
        <v>82.85</v>
      </c>
      <c r="K9" s="41"/>
      <c r="L9" s="77"/>
      <c r="M9" s="77"/>
      <c r="N9" s="77"/>
      <c r="O9" s="77"/>
      <c r="P9" s="77"/>
      <c r="Q9" s="77"/>
      <c r="R9" s="77"/>
      <c r="S9" s="8"/>
      <c r="T9" s="77"/>
      <c r="U9" s="77"/>
      <c r="V9" s="77"/>
      <c r="W9" s="77"/>
      <c r="X9" s="77"/>
      <c r="Y9" s="77"/>
      <c r="Z9" s="77"/>
      <c r="AA9" s="84"/>
      <c r="AB9" s="66"/>
    </row>
    <row r="10" spans="1:28">
      <c r="A10" s="8"/>
      <c r="B10" s="9"/>
      <c r="C10" s="50" t="s">
        <v>122</v>
      </c>
      <c r="D10" s="9">
        <v>30110</v>
      </c>
      <c r="E10" s="9" t="s">
        <v>153</v>
      </c>
      <c r="F10" s="9">
        <v>50501</v>
      </c>
      <c r="G10" s="50" t="s">
        <v>122</v>
      </c>
      <c r="H10" s="19">
        <f t="shared" si="0"/>
        <v>9.76</v>
      </c>
      <c r="I10" s="19">
        <f t="shared" si="1"/>
        <v>9.76</v>
      </c>
      <c r="J10" s="76">
        <v>9.76</v>
      </c>
      <c r="K10" s="41"/>
      <c r="L10" s="77"/>
      <c r="M10" s="77"/>
      <c r="N10" s="77"/>
      <c r="O10" s="77"/>
      <c r="P10" s="77"/>
      <c r="Q10" s="77"/>
      <c r="R10" s="77"/>
      <c r="S10" s="8"/>
      <c r="T10" s="77"/>
      <c r="U10" s="77"/>
      <c r="V10" s="77"/>
      <c r="W10" s="77"/>
      <c r="X10" s="77"/>
      <c r="Y10" s="77"/>
      <c r="Z10" s="77"/>
      <c r="AA10" s="84"/>
      <c r="AB10" s="66"/>
    </row>
    <row r="11" spans="1:28">
      <c r="A11" s="8"/>
      <c r="B11" s="9"/>
      <c r="C11" s="50" t="s">
        <v>122</v>
      </c>
      <c r="D11" s="9">
        <v>30103</v>
      </c>
      <c r="E11" s="9" t="s">
        <v>154</v>
      </c>
      <c r="F11" s="9">
        <v>50501</v>
      </c>
      <c r="G11" s="50" t="s">
        <v>122</v>
      </c>
      <c r="H11" s="19">
        <f t="shared" si="0"/>
        <v>19.42</v>
      </c>
      <c r="I11" s="19">
        <f t="shared" si="1"/>
        <v>19.42</v>
      </c>
      <c r="J11" s="76">
        <v>19.42</v>
      </c>
      <c r="K11" s="41"/>
      <c r="L11" s="77"/>
      <c r="M11" s="77"/>
      <c r="N11" s="77"/>
      <c r="O11" s="77"/>
      <c r="P11" s="77"/>
      <c r="Q11" s="77"/>
      <c r="R11" s="77"/>
      <c r="S11" s="8"/>
      <c r="T11" s="77"/>
      <c r="U11" s="77"/>
      <c r="V11" s="77"/>
      <c r="W11" s="77"/>
      <c r="X11" s="77"/>
      <c r="Y11" s="77"/>
      <c r="Z11" s="77"/>
      <c r="AA11" s="84"/>
      <c r="AB11" s="66"/>
    </row>
    <row r="12" spans="1:28">
      <c r="A12" s="8"/>
      <c r="B12" s="9"/>
      <c r="C12" s="50" t="s">
        <v>122</v>
      </c>
      <c r="D12" s="9">
        <v>30113</v>
      </c>
      <c r="E12" s="9" t="s">
        <v>136</v>
      </c>
      <c r="F12" s="9">
        <v>50501</v>
      </c>
      <c r="G12" s="50" t="s">
        <v>122</v>
      </c>
      <c r="H12" s="19">
        <f t="shared" si="0"/>
        <v>18.3</v>
      </c>
      <c r="I12" s="19">
        <f t="shared" si="1"/>
        <v>18.3</v>
      </c>
      <c r="J12" s="76">
        <v>18.3</v>
      </c>
      <c r="K12" s="41"/>
      <c r="L12" s="77"/>
      <c r="M12" s="77"/>
      <c r="N12" s="77"/>
      <c r="O12" s="77"/>
      <c r="P12" s="77"/>
      <c r="Q12" s="77"/>
      <c r="R12" s="77"/>
      <c r="S12" s="8"/>
      <c r="T12" s="77"/>
      <c r="U12" s="77"/>
      <c r="V12" s="77"/>
      <c r="W12" s="77"/>
      <c r="X12" s="77"/>
      <c r="Y12" s="77"/>
      <c r="Z12" s="77"/>
      <c r="AA12" s="84"/>
      <c r="AB12" s="66"/>
    </row>
    <row r="13" spans="1:28">
      <c r="A13" s="8"/>
      <c r="B13" s="9"/>
      <c r="C13" s="50" t="s">
        <v>122</v>
      </c>
      <c r="D13" s="9">
        <v>30112</v>
      </c>
      <c r="E13" s="9" t="s">
        <v>150</v>
      </c>
      <c r="F13" s="9">
        <v>50501</v>
      </c>
      <c r="G13" s="50" t="s">
        <v>122</v>
      </c>
      <c r="H13" s="19">
        <f t="shared" si="0"/>
        <v>1.07</v>
      </c>
      <c r="I13" s="19">
        <f t="shared" si="1"/>
        <v>1.07</v>
      </c>
      <c r="J13" s="76">
        <v>1.07</v>
      </c>
      <c r="K13" s="41"/>
      <c r="L13" s="77"/>
      <c r="M13" s="77"/>
      <c r="N13" s="77"/>
      <c r="O13" s="77"/>
      <c r="P13" s="77"/>
      <c r="Q13" s="77"/>
      <c r="R13" s="77"/>
      <c r="S13" s="8"/>
      <c r="T13" s="77"/>
      <c r="U13" s="77"/>
      <c r="V13" s="77"/>
      <c r="W13" s="77"/>
      <c r="X13" s="77"/>
      <c r="Y13" s="77"/>
      <c r="Z13" s="77"/>
      <c r="AA13" s="84"/>
      <c r="AB13" s="66"/>
    </row>
    <row r="14" spans="1:28">
      <c r="A14" s="8"/>
      <c r="B14" s="9"/>
      <c r="C14" s="50" t="s">
        <v>122</v>
      </c>
      <c r="D14" s="9">
        <v>30108</v>
      </c>
      <c r="E14" s="9" t="s">
        <v>155</v>
      </c>
      <c r="F14" s="9">
        <v>50501</v>
      </c>
      <c r="G14" s="50" t="s">
        <v>122</v>
      </c>
      <c r="H14" s="19">
        <f t="shared" si="0"/>
        <v>24.4</v>
      </c>
      <c r="I14" s="19">
        <f t="shared" si="1"/>
        <v>24.4</v>
      </c>
      <c r="J14" s="76">
        <v>24.4</v>
      </c>
      <c r="K14" s="41"/>
      <c r="L14" s="77"/>
      <c r="M14" s="77"/>
      <c r="N14" s="77"/>
      <c r="O14" s="77"/>
      <c r="P14" s="77"/>
      <c r="Q14" s="77"/>
      <c r="R14" s="77"/>
      <c r="S14" s="8"/>
      <c r="T14" s="77"/>
      <c r="U14" s="77"/>
      <c r="V14" s="77"/>
      <c r="W14" s="77"/>
      <c r="X14" s="77"/>
      <c r="Y14" s="77"/>
      <c r="Z14" s="77"/>
      <c r="AA14" s="84"/>
      <c r="AB14" s="66"/>
    </row>
    <row r="15" spans="1:28">
      <c r="A15" s="8"/>
      <c r="B15" s="9"/>
      <c r="C15" s="50" t="s">
        <v>122</v>
      </c>
      <c r="D15" s="9">
        <v>30102</v>
      </c>
      <c r="E15" s="9" t="s">
        <v>156</v>
      </c>
      <c r="F15" s="9">
        <v>50501</v>
      </c>
      <c r="G15" s="50" t="s">
        <v>122</v>
      </c>
      <c r="H15" s="19">
        <f t="shared" si="0"/>
        <v>2.25</v>
      </c>
      <c r="I15" s="19">
        <f t="shared" si="1"/>
        <v>2.25</v>
      </c>
      <c r="J15" s="76">
        <v>2.25</v>
      </c>
      <c r="K15" s="41"/>
      <c r="L15" s="77"/>
      <c r="M15" s="77"/>
      <c r="N15" s="77"/>
      <c r="O15" s="77"/>
      <c r="P15" s="77"/>
      <c r="Q15" s="77"/>
      <c r="R15" s="77"/>
      <c r="S15" s="8"/>
      <c r="T15" s="77"/>
      <c r="U15" s="77"/>
      <c r="V15" s="77"/>
      <c r="W15" s="77"/>
      <c r="X15" s="77"/>
      <c r="Y15" s="77"/>
      <c r="Z15" s="77"/>
      <c r="AA15" s="84"/>
      <c r="AB15" s="66"/>
    </row>
    <row r="16" spans="1:28">
      <c r="A16" s="8"/>
      <c r="B16" s="9"/>
      <c r="C16" s="9" t="s">
        <v>124</v>
      </c>
      <c r="D16" s="9">
        <v>30301</v>
      </c>
      <c r="E16" s="9" t="s">
        <v>157</v>
      </c>
      <c r="F16" s="9">
        <v>50905</v>
      </c>
      <c r="G16" s="50" t="s">
        <v>158</v>
      </c>
      <c r="H16" s="19">
        <f t="shared" si="0"/>
        <v>1.73</v>
      </c>
      <c r="I16" s="19">
        <f t="shared" si="1"/>
        <v>1.73</v>
      </c>
      <c r="J16" s="76">
        <v>1.73</v>
      </c>
      <c r="K16" s="41"/>
      <c r="L16" s="77"/>
      <c r="M16" s="77"/>
      <c r="N16" s="77"/>
      <c r="O16" s="77"/>
      <c r="P16" s="77"/>
      <c r="Q16" s="77"/>
      <c r="R16" s="77"/>
      <c r="S16" s="8"/>
      <c r="T16" s="77"/>
      <c r="U16" s="77"/>
      <c r="V16" s="77"/>
      <c r="W16" s="77"/>
      <c r="X16" s="77"/>
      <c r="Y16" s="77"/>
      <c r="Z16" s="77"/>
      <c r="AA16" s="84"/>
      <c r="AB16" s="66"/>
    </row>
    <row r="17" spans="1:28">
      <c r="A17" s="8"/>
      <c r="B17" s="9"/>
      <c r="C17" s="9" t="s">
        <v>124</v>
      </c>
      <c r="D17" s="9">
        <v>30302</v>
      </c>
      <c r="E17" s="9" t="s">
        <v>159</v>
      </c>
      <c r="F17" s="9">
        <v>50905</v>
      </c>
      <c r="G17" s="50" t="s">
        <v>158</v>
      </c>
      <c r="H17" s="19">
        <f t="shared" si="0"/>
        <v>7.95</v>
      </c>
      <c r="I17" s="19">
        <f t="shared" si="1"/>
        <v>7.95</v>
      </c>
      <c r="J17" s="76">
        <v>7.95</v>
      </c>
      <c r="K17" s="41"/>
      <c r="L17" s="77"/>
      <c r="M17" s="77"/>
      <c r="N17" s="77"/>
      <c r="O17" s="77"/>
      <c r="P17" s="77"/>
      <c r="Q17" s="77"/>
      <c r="R17" s="77"/>
      <c r="S17" s="8"/>
      <c r="T17" s="77"/>
      <c r="U17" s="77"/>
      <c r="V17" s="77"/>
      <c r="W17" s="77"/>
      <c r="X17" s="77"/>
      <c r="Y17" s="77"/>
      <c r="Z17" s="77"/>
      <c r="AA17" s="84"/>
      <c r="AB17" s="66"/>
    </row>
    <row r="18" spans="1:28">
      <c r="A18" s="8"/>
      <c r="B18" s="9"/>
      <c r="C18" s="9" t="s">
        <v>160</v>
      </c>
      <c r="D18" s="9">
        <v>30201</v>
      </c>
      <c r="E18" s="9" t="s">
        <v>161</v>
      </c>
      <c r="F18" s="9">
        <v>50502</v>
      </c>
      <c r="G18" s="9" t="s">
        <v>123</v>
      </c>
      <c r="H18" s="19">
        <f t="shared" si="0"/>
        <v>3.67</v>
      </c>
      <c r="I18" s="19">
        <f t="shared" si="1"/>
        <v>3.67</v>
      </c>
      <c r="J18" s="76">
        <v>3.67</v>
      </c>
      <c r="K18" s="41"/>
      <c r="L18" s="77"/>
      <c r="M18" s="77"/>
      <c r="N18" s="77"/>
      <c r="O18" s="77"/>
      <c r="P18" s="77"/>
      <c r="Q18" s="77"/>
      <c r="R18" s="77"/>
      <c r="S18" s="8"/>
      <c r="T18" s="77"/>
      <c r="U18" s="77"/>
      <c r="V18" s="77"/>
      <c r="W18" s="77"/>
      <c r="X18" s="77"/>
      <c r="Y18" s="77"/>
      <c r="Z18" s="77"/>
      <c r="AA18" s="84"/>
      <c r="AB18" s="66"/>
    </row>
    <row r="19" spans="1:28">
      <c r="A19" s="8"/>
      <c r="B19" s="9"/>
      <c r="C19" s="9" t="s">
        <v>160</v>
      </c>
      <c r="D19" s="9">
        <v>30205</v>
      </c>
      <c r="E19" s="9" t="s">
        <v>162</v>
      </c>
      <c r="F19" s="9">
        <v>50502</v>
      </c>
      <c r="G19" s="9" t="s">
        <v>123</v>
      </c>
      <c r="H19" s="19">
        <f t="shared" si="0"/>
        <v>0.06</v>
      </c>
      <c r="I19" s="19">
        <f t="shared" si="1"/>
        <v>0.06</v>
      </c>
      <c r="J19" s="76">
        <v>0.06</v>
      </c>
      <c r="K19" s="41"/>
      <c r="L19" s="77"/>
      <c r="M19" s="77"/>
      <c r="N19" s="77"/>
      <c r="O19" s="77"/>
      <c r="P19" s="77"/>
      <c r="Q19" s="77"/>
      <c r="R19" s="77"/>
      <c r="S19" s="8"/>
      <c r="T19" s="77"/>
      <c r="U19" s="77"/>
      <c r="V19" s="77"/>
      <c r="W19" s="77"/>
      <c r="X19" s="77"/>
      <c r="Y19" s="77"/>
      <c r="Z19" s="77"/>
      <c r="AA19" s="84"/>
      <c r="AB19" s="66"/>
    </row>
    <row r="20" spans="1:28">
      <c r="A20" s="8"/>
      <c r="B20" s="9"/>
      <c r="C20" s="9" t="s">
        <v>160</v>
      </c>
      <c r="D20" s="9">
        <v>30206</v>
      </c>
      <c r="E20" s="9" t="s">
        <v>163</v>
      </c>
      <c r="F20" s="9">
        <v>50502</v>
      </c>
      <c r="G20" s="9" t="s">
        <v>123</v>
      </c>
      <c r="H20" s="19">
        <f t="shared" si="0"/>
        <v>0.5</v>
      </c>
      <c r="I20" s="19">
        <f t="shared" si="1"/>
        <v>0.5</v>
      </c>
      <c r="J20" s="76">
        <v>0.5</v>
      </c>
      <c r="K20" s="41"/>
      <c r="L20" s="77"/>
      <c r="M20" s="77"/>
      <c r="N20" s="77"/>
      <c r="O20" s="77"/>
      <c r="P20" s="77"/>
      <c r="Q20" s="77"/>
      <c r="R20" s="77"/>
      <c r="S20" s="8"/>
      <c r="T20" s="77"/>
      <c r="U20" s="77"/>
      <c r="V20" s="77"/>
      <c r="W20" s="77"/>
      <c r="X20" s="77"/>
      <c r="Y20" s="77"/>
      <c r="Z20" s="77"/>
      <c r="AA20" s="84"/>
      <c r="AB20" s="66"/>
    </row>
    <row r="21" spans="1:28">
      <c r="A21" s="8"/>
      <c r="B21" s="9"/>
      <c r="C21" s="9" t="s">
        <v>160</v>
      </c>
      <c r="D21" s="9">
        <v>30207</v>
      </c>
      <c r="E21" s="9" t="s">
        <v>164</v>
      </c>
      <c r="F21" s="9">
        <v>50502</v>
      </c>
      <c r="G21" s="9" t="s">
        <v>123</v>
      </c>
      <c r="H21" s="19">
        <f t="shared" si="0"/>
        <v>0.43</v>
      </c>
      <c r="I21" s="19">
        <f t="shared" si="1"/>
        <v>0.43</v>
      </c>
      <c r="J21" s="76">
        <v>0.43</v>
      </c>
      <c r="K21" s="41"/>
      <c r="L21" s="77"/>
      <c r="M21" s="77"/>
      <c r="N21" s="77"/>
      <c r="O21" s="77"/>
      <c r="P21" s="77"/>
      <c r="Q21" s="77"/>
      <c r="R21" s="77"/>
      <c r="S21" s="8"/>
      <c r="T21" s="77"/>
      <c r="U21" s="77"/>
      <c r="V21" s="77"/>
      <c r="W21" s="77"/>
      <c r="X21" s="77"/>
      <c r="Y21" s="77"/>
      <c r="Z21" s="77"/>
      <c r="AA21" s="85"/>
      <c r="AB21" s="67"/>
    </row>
    <row r="22" spans="1:28">
      <c r="A22" s="52"/>
      <c r="B22" s="52"/>
      <c r="C22" s="9" t="s">
        <v>160</v>
      </c>
      <c r="D22" s="53">
        <v>30208</v>
      </c>
      <c r="E22" s="53" t="s">
        <v>165</v>
      </c>
      <c r="F22" s="53">
        <v>50502</v>
      </c>
      <c r="G22" s="54" t="s">
        <v>123</v>
      </c>
      <c r="H22" s="19">
        <f t="shared" si="0"/>
        <v>3.82</v>
      </c>
      <c r="I22" s="19">
        <f t="shared" si="1"/>
        <v>3.82</v>
      </c>
      <c r="J22" s="76">
        <v>3.82</v>
      </c>
      <c r="K22" s="78"/>
      <c r="L22" s="78"/>
      <c r="M22" s="78"/>
      <c r="N22" s="78"/>
      <c r="O22" s="78"/>
      <c r="P22" s="78"/>
      <c r="Q22" s="78"/>
      <c r="R22" s="78"/>
      <c r="S22" s="52"/>
      <c r="T22" s="52"/>
      <c r="U22" s="52"/>
      <c r="V22" s="52"/>
      <c r="W22" s="52"/>
      <c r="X22" s="52"/>
      <c r="Y22" s="52"/>
      <c r="Z22" s="52"/>
      <c r="AA22" s="52"/>
      <c r="AB22" s="65"/>
    </row>
    <row r="23" spans="1:28">
      <c r="A23" s="55"/>
      <c r="B23" s="55"/>
      <c r="C23" s="9" t="s">
        <v>160</v>
      </c>
      <c r="D23" s="56">
        <v>30211</v>
      </c>
      <c r="E23" s="56" t="s">
        <v>166</v>
      </c>
      <c r="F23" s="56">
        <v>50502</v>
      </c>
      <c r="G23" s="57" t="s">
        <v>123</v>
      </c>
      <c r="H23" s="19">
        <f t="shared" si="0"/>
        <v>1.3</v>
      </c>
      <c r="I23" s="19">
        <f t="shared" si="1"/>
        <v>1.3</v>
      </c>
      <c r="J23" s="76">
        <v>1.3</v>
      </c>
      <c r="K23" s="79"/>
      <c r="L23" s="79"/>
      <c r="M23" s="79"/>
      <c r="N23" s="79"/>
      <c r="O23" s="79"/>
      <c r="P23" s="79"/>
      <c r="Q23" s="79"/>
      <c r="R23" s="79"/>
      <c r="S23" s="55"/>
      <c r="T23" s="55"/>
      <c r="U23" s="55"/>
      <c r="V23" s="55"/>
      <c r="W23" s="55"/>
      <c r="X23" s="55"/>
      <c r="Y23" s="55"/>
      <c r="Z23" s="55"/>
      <c r="AA23" s="55"/>
      <c r="AB23" s="66"/>
    </row>
    <row r="24" spans="1:28">
      <c r="A24" s="55"/>
      <c r="B24" s="55"/>
      <c r="C24" s="9" t="s">
        <v>160</v>
      </c>
      <c r="D24" s="56">
        <v>30218</v>
      </c>
      <c r="E24" s="56" t="s">
        <v>167</v>
      </c>
      <c r="F24" s="56">
        <v>50502</v>
      </c>
      <c r="G24" s="57" t="s">
        <v>123</v>
      </c>
      <c r="H24" s="19">
        <f t="shared" si="0"/>
        <v>3</v>
      </c>
      <c r="I24" s="19">
        <f t="shared" si="1"/>
        <v>3</v>
      </c>
      <c r="J24" s="76">
        <v>3</v>
      </c>
      <c r="K24" s="79"/>
      <c r="L24" s="79"/>
      <c r="M24" s="79"/>
      <c r="N24" s="79"/>
      <c r="O24" s="79"/>
      <c r="P24" s="79"/>
      <c r="Q24" s="79"/>
      <c r="R24" s="79"/>
      <c r="S24" s="55"/>
      <c r="T24" s="55"/>
      <c r="U24" s="55"/>
      <c r="V24" s="55"/>
      <c r="W24" s="55"/>
      <c r="X24" s="55"/>
      <c r="Y24" s="55"/>
      <c r="Z24" s="55"/>
      <c r="AA24" s="55"/>
      <c r="AB24" s="66"/>
    </row>
    <row r="25" spans="1:28">
      <c r="A25" s="58"/>
      <c r="B25" s="58"/>
      <c r="C25" s="9" t="s">
        <v>160</v>
      </c>
      <c r="D25" s="59">
        <v>30231</v>
      </c>
      <c r="E25" s="59" t="s">
        <v>168</v>
      </c>
      <c r="F25" s="59">
        <v>50502</v>
      </c>
      <c r="G25" s="60" t="s">
        <v>123</v>
      </c>
      <c r="H25" s="19">
        <f t="shared" si="0"/>
        <v>0.9</v>
      </c>
      <c r="I25" s="19">
        <f t="shared" si="1"/>
        <v>0.9</v>
      </c>
      <c r="J25" s="76">
        <v>0.9</v>
      </c>
      <c r="K25" s="80"/>
      <c r="L25" s="80"/>
      <c r="M25" s="80"/>
      <c r="N25" s="80"/>
      <c r="O25" s="80"/>
      <c r="P25" s="80"/>
      <c r="Q25" s="80"/>
      <c r="R25" s="80"/>
      <c r="S25" s="58"/>
      <c r="T25" s="58"/>
      <c r="U25" s="58"/>
      <c r="V25" s="58"/>
      <c r="W25" s="58"/>
      <c r="X25" s="58"/>
      <c r="Y25" s="58"/>
      <c r="Z25" s="58"/>
      <c r="AA25" s="58"/>
      <c r="AB25" s="67"/>
    </row>
  </sheetData>
  <mergeCells count="17">
    <mergeCell ref="A2:R2"/>
    <mergeCell ref="S2:AA2"/>
    <mergeCell ref="Q3:R3"/>
    <mergeCell ref="S3:Z3"/>
    <mergeCell ref="AA3:AB3"/>
    <mergeCell ref="I4:R4"/>
    <mergeCell ref="U4:AB4"/>
    <mergeCell ref="A4:A5"/>
    <mergeCell ref="B4:B5"/>
    <mergeCell ref="C4:C5"/>
    <mergeCell ref="D4:D5"/>
    <mergeCell ref="E4:E5"/>
    <mergeCell ref="F4:F5"/>
    <mergeCell ref="G4:G5"/>
    <mergeCell ref="H4:H5"/>
    <mergeCell ref="S4:S5"/>
    <mergeCell ref="T4:T5"/>
  </mergeCells>
  <pageMargins left="0.751388888888889" right="0.751388888888889" top="1" bottom="1" header="0.5" footer="0.5"/>
  <pageSetup paperSize="9" fitToWidth="0" fitToHeight="0" pageOrder="overThenDown" orientation="landscape" useFirstPageNumber="1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zoomScaleSheetLayoutView="60" workbookViewId="0">
      <selection activeCell="N20" sqref="N20"/>
    </sheetView>
  </sheetViews>
  <sheetFormatPr defaultColWidth="9.13888888888889" defaultRowHeight="13.2"/>
  <cols>
    <col min="1" max="1" width="11.4259259259259"/>
    <col min="2" max="2" width="22.1388888888889" customWidth="1"/>
    <col min="3" max="3" width="10.712962962963"/>
    <col min="4" max="4" width="18.4259259259259" customWidth="1"/>
    <col min="5" max="5" width="10.712962962963"/>
    <col min="6" max="6" width="13.287037037037" customWidth="1"/>
    <col min="7" max="8" width="11.712962962963"/>
    <col min="9" max="9" width="9" customWidth="1"/>
    <col min="10" max="10" width="8.85185185185185" customWidth="1"/>
    <col min="11" max="11" width="11.712962962963"/>
    <col min="12" max="12" width="7.28703703703704" customWidth="1"/>
    <col min="13" max="13" width="14"/>
    <col min="14" max="14" width="28.712962962963"/>
    <col min="15" max="21" width="12.712962962963"/>
    <col min="22" max="33" width="10.287037037037"/>
  </cols>
  <sheetData>
    <row r="1" ht="22.5" customHeight="1" spans="1:14">
      <c r="A1" s="1" t="s">
        <v>172</v>
      </c>
      <c r="K1" s="1"/>
      <c r="L1" s="43"/>
      <c r="M1" s="43" t="s">
        <v>172</v>
      </c>
      <c r="N1" s="20"/>
    </row>
    <row r="2" ht="30" customHeight="1" spans="1:21">
      <c r="A2" s="2" t="s">
        <v>173</v>
      </c>
      <c r="B2" s="2"/>
      <c r="C2" s="2"/>
      <c r="D2" s="2"/>
      <c r="E2" s="2"/>
      <c r="F2" s="2"/>
      <c r="G2" s="2"/>
      <c r="H2" s="2"/>
      <c r="I2" s="2"/>
      <c r="J2" s="2"/>
      <c r="K2" s="2"/>
      <c r="L2" s="14"/>
      <c r="M2" s="14" t="s">
        <v>174</v>
      </c>
      <c r="N2" s="14"/>
      <c r="O2" s="14"/>
      <c r="P2" s="14"/>
      <c r="Q2" s="14"/>
      <c r="R2" s="14"/>
      <c r="S2" s="14"/>
      <c r="T2" s="14"/>
      <c r="U2" s="14"/>
    </row>
    <row r="3" ht="15" customHeight="1" spans="1:2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24" t="s">
        <v>88</v>
      </c>
      <c r="L3" s="26"/>
      <c r="M3" s="15" t="s">
        <v>2</v>
      </c>
      <c r="N3" s="15"/>
      <c r="O3" s="15"/>
      <c r="P3" s="15"/>
      <c r="Q3" s="15"/>
      <c r="R3" s="15"/>
      <c r="S3" s="15"/>
      <c r="T3" s="15"/>
      <c r="U3" s="24" t="s">
        <v>88</v>
      </c>
    </row>
    <row r="4" ht="15" customHeight="1" spans="1:21">
      <c r="A4" s="4" t="s">
        <v>116</v>
      </c>
      <c r="B4" s="4" t="s">
        <v>90</v>
      </c>
      <c r="C4" s="4" t="s">
        <v>146</v>
      </c>
      <c r="D4" s="4" t="s">
        <v>147</v>
      </c>
      <c r="E4" s="4" t="s">
        <v>148</v>
      </c>
      <c r="F4" s="4" t="s">
        <v>149</v>
      </c>
      <c r="G4" s="4" t="s">
        <v>91</v>
      </c>
      <c r="H4" s="4" t="s">
        <v>119</v>
      </c>
      <c r="I4" s="4"/>
      <c r="J4" s="4"/>
      <c r="K4" s="4"/>
      <c r="L4" s="4"/>
      <c r="M4" s="4" t="s">
        <v>116</v>
      </c>
      <c r="N4" s="4" t="s">
        <v>120</v>
      </c>
      <c r="O4" s="4" t="s">
        <v>175</v>
      </c>
      <c r="P4" s="4"/>
      <c r="Q4" s="4"/>
      <c r="R4" s="4"/>
      <c r="S4" s="4"/>
      <c r="T4" s="4"/>
      <c r="U4" s="4"/>
    </row>
    <row r="5" ht="24" customHeight="1" spans="1:21">
      <c r="A5" s="4"/>
      <c r="B5" s="4"/>
      <c r="C5" s="4"/>
      <c r="D5" s="4"/>
      <c r="E5" s="4"/>
      <c r="F5" s="4"/>
      <c r="G5" s="4"/>
      <c r="H5" s="4" t="s">
        <v>104</v>
      </c>
      <c r="I5" s="4" t="s">
        <v>122</v>
      </c>
      <c r="J5" s="4" t="s">
        <v>123</v>
      </c>
      <c r="K5" s="4" t="s">
        <v>124</v>
      </c>
      <c r="L5" s="4" t="s">
        <v>125</v>
      </c>
      <c r="M5" s="4"/>
      <c r="N5" s="4"/>
      <c r="O5" s="4" t="s">
        <v>104</v>
      </c>
      <c r="P5" s="4" t="s">
        <v>126</v>
      </c>
      <c r="Q5" s="4" t="s">
        <v>127</v>
      </c>
      <c r="R5" s="4" t="s">
        <v>128</v>
      </c>
      <c r="S5" s="4" t="s">
        <v>129</v>
      </c>
      <c r="T5" s="4" t="s">
        <v>130</v>
      </c>
      <c r="U5" s="4" t="s">
        <v>131</v>
      </c>
    </row>
    <row r="6" ht="14" customHeight="1" spans="1:21">
      <c r="A6" s="38" t="s">
        <v>112</v>
      </c>
      <c r="B6" s="49" t="s">
        <v>2</v>
      </c>
      <c r="C6" s="50"/>
      <c r="D6" s="50"/>
      <c r="E6" s="50"/>
      <c r="F6" s="50"/>
      <c r="G6" s="19">
        <f>H6</f>
        <v>232.16</v>
      </c>
      <c r="H6" s="19">
        <f>I6+J6+K6</f>
        <v>232.16</v>
      </c>
      <c r="I6" s="19">
        <f>I7+I8+I9+I10+I11+I12+I13+I14+I15</f>
        <v>208.8</v>
      </c>
      <c r="J6" s="19">
        <f>J18+J19+J20+J21+J22+J23+J24+J25</f>
        <v>13.68</v>
      </c>
      <c r="K6" s="19">
        <f>K16+K17</f>
        <v>9.68</v>
      </c>
      <c r="L6" s="38"/>
      <c r="M6" s="38" t="s">
        <v>112</v>
      </c>
      <c r="N6" s="61" t="s">
        <v>2</v>
      </c>
      <c r="O6" s="19"/>
      <c r="P6" s="19"/>
      <c r="Q6" s="19"/>
      <c r="R6" s="19"/>
      <c r="S6" s="19"/>
      <c r="T6" s="19"/>
      <c r="U6" s="19"/>
    </row>
    <row r="7" ht="14" customHeight="1" spans="1:21">
      <c r="A7" s="38"/>
      <c r="B7" s="51"/>
      <c r="C7" s="50">
        <v>30112</v>
      </c>
      <c r="D7" s="50" t="s">
        <v>150</v>
      </c>
      <c r="E7" s="50">
        <v>50501</v>
      </c>
      <c r="F7" s="50" t="s">
        <v>122</v>
      </c>
      <c r="G7" s="19">
        <f>H7</f>
        <v>0.49</v>
      </c>
      <c r="H7" s="19">
        <f>I7+J7+K7</f>
        <v>0.49</v>
      </c>
      <c r="I7" s="19">
        <v>0.49</v>
      </c>
      <c r="J7" s="19"/>
      <c r="K7" s="19"/>
      <c r="L7" s="38"/>
      <c r="M7" s="38"/>
      <c r="N7" s="51"/>
      <c r="O7" s="19"/>
      <c r="P7" s="19"/>
      <c r="Q7" s="19"/>
      <c r="R7" s="19"/>
      <c r="S7" s="19"/>
      <c r="T7" s="19"/>
      <c r="U7" s="19"/>
    </row>
    <row r="8" spans="1:21">
      <c r="A8" s="8"/>
      <c r="B8" s="40"/>
      <c r="C8" s="9">
        <v>30107</v>
      </c>
      <c r="D8" s="9" t="s">
        <v>151</v>
      </c>
      <c r="E8" s="9">
        <v>50501</v>
      </c>
      <c r="F8" s="50" t="s">
        <v>122</v>
      </c>
      <c r="G8" s="19">
        <f t="shared" ref="G8:G25" si="0">H8</f>
        <v>50.26</v>
      </c>
      <c r="H8" s="19">
        <f t="shared" ref="H8:H25" si="1">I8+J8+K8</f>
        <v>50.26</v>
      </c>
      <c r="I8" s="41">
        <v>50.26</v>
      </c>
      <c r="J8" s="41"/>
      <c r="K8" s="41"/>
      <c r="L8" s="8"/>
      <c r="M8" s="8"/>
      <c r="N8" s="42"/>
      <c r="O8" s="41"/>
      <c r="P8" s="41"/>
      <c r="Q8" s="41"/>
      <c r="R8" s="41"/>
      <c r="S8" s="41"/>
      <c r="T8" s="41"/>
      <c r="U8" s="41"/>
    </row>
    <row r="9" spans="1:21">
      <c r="A9" s="8"/>
      <c r="B9" s="40"/>
      <c r="C9" s="9">
        <v>30101</v>
      </c>
      <c r="D9" s="9" t="s">
        <v>152</v>
      </c>
      <c r="E9" s="9">
        <v>50501</v>
      </c>
      <c r="F9" s="50" t="s">
        <v>122</v>
      </c>
      <c r="G9" s="19">
        <f t="shared" si="0"/>
        <v>82.85</v>
      </c>
      <c r="H9" s="19">
        <f t="shared" si="1"/>
        <v>82.85</v>
      </c>
      <c r="I9" s="41">
        <v>82.85</v>
      </c>
      <c r="J9" s="41"/>
      <c r="K9" s="41"/>
      <c r="L9" s="8"/>
      <c r="M9" s="8"/>
      <c r="N9" s="42"/>
      <c r="O9" s="41"/>
      <c r="P9" s="41"/>
      <c r="Q9" s="41"/>
      <c r="R9" s="41"/>
      <c r="S9" s="41"/>
      <c r="T9" s="41"/>
      <c r="U9" s="41"/>
    </row>
    <row r="10" spans="1:21">
      <c r="A10" s="42"/>
      <c r="B10" s="40"/>
      <c r="C10" s="9">
        <v>30110</v>
      </c>
      <c r="D10" s="9" t="s">
        <v>153</v>
      </c>
      <c r="E10" s="9">
        <v>50501</v>
      </c>
      <c r="F10" s="50" t="s">
        <v>122</v>
      </c>
      <c r="G10" s="19">
        <f t="shared" si="0"/>
        <v>9.76</v>
      </c>
      <c r="H10" s="19">
        <f t="shared" si="1"/>
        <v>9.76</v>
      </c>
      <c r="I10" s="41">
        <v>9.76</v>
      </c>
      <c r="J10" s="41"/>
      <c r="K10" s="41"/>
      <c r="L10" s="42"/>
      <c r="M10" s="42"/>
      <c r="N10" s="42"/>
      <c r="O10" s="41"/>
      <c r="P10" s="41"/>
      <c r="Q10" s="41"/>
      <c r="R10" s="41"/>
      <c r="S10" s="41"/>
      <c r="T10" s="41"/>
      <c r="U10" s="41"/>
    </row>
    <row r="11" spans="1:21">
      <c r="A11" s="42"/>
      <c r="B11" s="40"/>
      <c r="C11" s="9">
        <v>30103</v>
      </c>
      <c r="D11" s="9" t="s">
        <v>154</v>
      </c>
      <c r="E11" s="9">
        <v>50501</v>
      </c>
      <c r="F11" s="50" t="s">
        <v>122</v>
      </c>
      <c r="G11" s="19">
        <f t="shared" si="0"/>
        <v>19.42</v>
      </c>
      <c r="H11" s="19">
        <f t="shared" si="1"/>
        <v>19.42</v>
      </c>
      <c r="I11" s="41">
        <v>19.42</v>
      </c>
      <c r="J11" s="41"/>
      <c r="K11" s="41"/>
      <c r="L11" s="42"/>
      <c r="M11" s="42"/>
      <c r="N11" s="42"/>
      <c r="O11" s="41"/>
      <c r="P11" s="41"/>
      <c r="Q11" s="41"/>
      <c r="R11" s="41"/>
      <c r="S11" s="41"/>
      <c r="T11" s="41"/>
      <c r="U11" s="41"/>
    </row>
    <row r="12" spans="1:21">
      <c r="A12" s="42"/>
      <c r="B12" s="40"/>
      <c r="C12" s="9">
        <v>30113</v>
      </c>
      <c r="D12" s="9" t="s">
        <v>136</v>
      </c>
      <c r="E12" s="9">
        <v>50501</v>
      </c>
      <c r="F12" s="50" t="s">
        <v>122</v>
      </c>
      <c r="G12" s="19">
        <f t="shared" si="0"/>
        <v>18.3</v>
      </c>
      <c r="H12" s="19">
        <f t="shared" si="1"/>
        <v>18.3</v>
      </c>
      <c r="I12" s="41">
        <v>18.3</v>
      </c>
      <c r="J12" s="41"/>
      <c r="K12" s="41"/>
      <c r="L12" s="42"/>
      <c r="M12" s="42"/>
      <c r="N12" s="42"/>
      <c r="O12" s="41"/>
      <c r="P12" s="41"/>
      <c r="Q12" s="41"/>
      <c r="R12" s="41"/>
      <c r="S12" s="41"/>
      <c r="T12" s="41"/>
      <c r="U12" s="41"/>
    </row>
    <row r="13" spans="1:21">
      <c r="A13" s="42"/>
      <c r="B13" s="40"/>
      <c r="C13" s="9">
        <v>30112</v>
      </c>
      <c r="D13" s="9" t="s">
        <v>150</v>
      </c>
      <c r="E13" s="9">
        <v>50501</v>
      </c>
      <c r="F13" s="50" t="s">
        <v>122</v>
      </c>
      <c r="G13" s="19">
        <f t="shared" si="0"/>
        <v>1.07</v>
      </c>
      <c r="H13" s="19">
        <f t="shared" si="1"/>
        <v>1.07</v>
      </c>
      <c r="I13" s="41">
        <v>1.07</v>
      </c>
      <c r="J13" s="41"/>
      <c r="K13" s="41"/>
      <c r="L13" s="42"/>
      <c r="M13" s="42"/>
      <c r="N13" s="42"/>
      <c r="O13" s="41"/>
      <c r="P13" s="41"/>
      <c r="Q13" s="41"/>
      <c r="R13" s="41"/>
      <c r="S13" s="41"/>
      <c r="T13" s="41"/>
      <c r="U13" s="41"/>
    </row>
    <row r="14" spans="1:21">
      <c r="A14" s="42"/>
      <c r="B14" s="40"/>
      <c r="C14" s="9">
        <v>30108</v>
      </c>
      <c r="D14" s="9" t="s">
        <v>155</v>
      </c>
      <c r="E14" s="9">
        <v>50501</v>
      </c>
      <c r="F14" s="50" t="s">
        <v>122</v>
      </c>
      <c r="G14" s="19">
        <f t="shared" si="0"/>
        <v>24.4</v>
      </c>
      <c r="H14" s="19">
        <f t="shared" si="1"/>
        <v>24.4</v>
      </c>
      <c r="I14" s="41">
        <v>24.4</v>
      </c>
      <c r="J14" s="41"/>
      <c r="K14" s="41"/>
      <c r="L14" s="42"/>
      <c r="M14" s="42"/>
      <c r="N14" s="42"/>
      <c r="O14" s="41"/>
      <c r="P14" s="41"/>
      <c r="Q14" s="41"/>
      <c r="R14" s="41"/>
      <c r="S14" s="41"/>
      <c r="T14" s="41"/>
      <c r="U14" s="41"/>
    </row>
    <row r="15" spans="1:21">
      <c r="A15" s="42"/>
      <c r="B15" s="40"/>
      <c r="C15" s="9">
        <v>30102</v>
      </c>
      <c r="D15" s="9" t="s">
        <v>156</v>
      </c>
      <c r="E15" s="9">
        <v>50501</v>
      </c>
      <c r="F15" s="50" t="s">
        <v>122</v>
      </c>
      <c r="G15" s="19">
        <f t="shared" si="0"/>
        <v>2.25</v>
      </c>
      <c r="H15" s="19">
        <f t="shared" si="1"/>
        <v>2.25</v>
      </c>
      <c r="I15" s="41">
        <v>2.25</v>
      </c>
      <c r="J15" s="41"/>
      <c r="K15" s="41"/>
      <c r="L15" s="42"/>
      <c r="M15" s="42"/>
      <c r="N15" s="42"/>
      <c r="O15" s="41"/>
      <c r="P15" s="41"/>
      <c r="Q15" s="41"/>
      <c r="R15" s="41"/>
      <c r="S15" s="41"/>
      <c r="T15" s="41"/>
      <c r="U15" s="41"/>
    </row>
    <row r="16" spans="1:21">
      <c r="A16" s="42"/>
      <c r="B16" s="40"/>
      <c r="C16" s="9">
        <v>30301</v>
      </c>
      <c r="D16" s="9" t="s">
        <v>157</v>
      </c>
      <c r="E16" s="9">
        <v>50905</v>
      </c>
      <c r="F16" s="50" t="s">
        <v>158</v>
      </c>
      <c r="G16" s="19">
        <f t="shared" si="0"/>
        <v>1.73</v>
      </c>
      <c r="H16" s="19">
        <f t="shared" si="1"/>
        <v>1.73</v>
      </c>
      <c r="I16" s="41"/>
      <c r="J16" s="41"/>
      <c r="K16" s="41">
        <v>1.73</v>
      </c>
      <c r="L16" s="42"/>
      <c r="M16" s="42"/>
      <c r="N16" s="42"/>
      <c r="O16" s="41"/>
      <c r="P16" s="41"/>
      <c r="Q16" s="41"/>
      <c r="R16" s="41"/>
      <c r="S16" s="41"/>
      <c r="T16" s="41"/>
      <c r="U16" s="41"/>
    </row>
    <row r="17" spans="1:21">
      <c r="A17" s="42"/>
      <c r="B17" s="40"/>
      <c r="C17" s="9">
        <v>30302</v>
      </c>
      <c r="D17" s="9" t="s">
        <v>159</v>
      </c>
      <c r="E17" s="9">
        <v>50905</v>
      </c>
      <c r="F17" s="50" t="s">
        <v>158</v>
      </c>
      <c r="G17" s="19">
        <f t="shared" si="0"/>
        <v>7.95</v>
      </c>
      <c r="H17" s="19">
        <f t="shared" si="1"/>
        <v>7.95</v>
      </c>
      <c r="I17" s="41"/>
      <c r="J17" s="41"/>
      <c r="K17" s="41">
        <v>7.95</v>
      </c>
      <c r="L17" s="42"/>
      <c r="M17" s="42"/>
      <c r="N17" s="42"/>
      <c r="O17" s="41"/>
      <c r="P17" s="41"/>
      <c r="Q17" s="41"/>
      <c r="R17" s="41"/>
      <c r="S17" s="41"/>
      <c r="T17" s="41"/>
      <c r="U17" s="41"/>
    </row>
    <row r="18" spans="1:21">
      <c r="A18" s="42"/>
      <c r="B18" s="40"/>
      <c r="C18" s="9">
        <v>30201</v>
      </c>
      <c r="D18" s="9" t="s">
        <v>161</v>
      </c>
      <c r="E18" s="9">
        <v>50502</v>
      </c>
      <c r="F18" s="9" t="s">
        <v>123</v>
      </c>
      <c r="G18" s="19">
        <f t="shared" si="0"/>
        <v>3.67</v>
      </c>
      <c r="H18" s="19">
        <f t="shared" si="1"/>
        <v>3.67</v>
      </c>
      <c r="I18" s="41"/>
      <c r="J18" s="41">
        <v>3.67</v>
      </c>
      <c r="K18" s="41"/>
      <c r="L18" s="42"/>
      <c r="M18" s="42"/>
      <c r="N18" s="42"/>
      <c r="O18" s="41"/>
      <c r="P18" s="41"/>
      <c r="Q18" s="41"/>
      <c r="R18" s="41"/>
      <c r="S18" s="41"/>
      <c r="T18" s="41"/>
      <c r="U18" s="41"/>
    </row>
    <row r="19" spans="1:21">
      <c r="A19" s="42"/>
      <c r="B19" s="40"/>
      <c r="C19" s="9">
        <v>30205</v>
      </c>
      <c r="D19" s="9" t="s">
        <v>162</v>
      </c>
      <c r="E19" s="9">
        <v>50502</v>
      </c>
      <c r="F19" s="9" t="s">
        <v>123</v>
      </c>
      <c r="G19" s="19">
        <f t="shared" si="0"/>
        <v>0.06</v>
      </c>
      <c r="H19" s="19">
        <f t="shared" si="1"/>
        <v>0.06</v>
      </c>
      <c r="I19" s="41"/>
      <c r="J19" s="41">
        <v>0.06</v>
      </c>
      <c r="K19" s="41"/>
      <c r="L19" s="42"/>
      <c r="M19" s="42"/>
      <c r="N19" s="42"/>
      <c r="O19" s="41"/>
      <c r="P19" s="41"/>
      <c r="Q19" s="41"/>
      <c r="R19" s="41"/>
      <c r="S19" s="41"/>
      <c r="T19" s="41"/>
      <c r="U19" s="41"/>
    </row>
    <row r="20" spans="1:21">
      <c r="A20" s="42"/>
      <c r="B20" s="40"/>
      <c r="C20" s="9">
        <v>30206</v>
      </c>
      <c r="D20" s="9" t="s">
        <v>163</v>
      </c>
      <c r="E20" s="9">
        <v>50502</v>
      </c>
      <c r="F20" s="9" t="s">
        <v>123</v>
      </c>
      <c r="G20" s="19">
        <f t="shared" si="0"/>
        <v>0.5</v>
      </c>
      <c r="H20" s="19">
        <f t="shared" si="1"/>
        <v>0.5</v>
      </c>
      <c r="I20" s="41"/>
      <c r="J20" s="41">
        <v>0.5</v>
      </c>
      <c r="K20" s="41"/>
      <c r="L20" s="42"/>
      <c r="M20" s="42"/>
      <c r="N20" s="42"/>
      <c r="O20" s="41"/>
      <c r="P20" s="41"/>
      <c r="Q20" s="41"/>
      <c r="R20" s="41"/>
      <c r="S20" s="41"/>
      <c r="T20" s="41"/>
      <c r="U20" s="41"/>
    </row>
    <row r="21" spans="1:21">
      <c r="A21" s="42"/>
      <c r="B21" s="40"/>
      <c r="C21" s="9">
        <v>30207</v>
      </c>
      <c r="D21" s="9" t="s">
        <v>164</v>
      </c>
      <c r="E21" s="9">
        <v>50502</v>
      </c>
      <c r="F21" s="9" t="s">
        <v>123</v>
      </c>
      <c r="G21" s="19">
        <f t="shared" si="0"/>
        <v>0.43</v>
      </c>
      <c r="H21" s="19">
        <f t="shared" si="1"/>
        <v>0.43</v>
      </c>
      <c r="I21" s="41"/>
      <c r="J21" s="41">
        <v>0.43</v>
      </c>
      <c r="K21" s="41"/>
      <c r="L21" s="42"/>
      <c r="M21" s="42"/>
      <c r="N21" s="42"/>
      <c r="O21" s="41"/>
      <c r="P21" s="41"/>
      <c r="Q21" s="41"/>
      <c r="R21" s="41"/>
      <c r="S21" s="41"/>
      <c r="T21" s="41"/>
      <c r="U21" s="41"/>
    </row>
    <row r="22" spans="1:21">
      <c r="A22" s="52"/>
      <c r="B22" s="52"/>
      <c r="C22" s="53">
        <v>30208</v>
      </c>
      <c r="D22" s="53" t="s">
        <v>165</v>
      </c>
      <c r="E22" s="53">
        <v>50502</v>
      </c>
      <c r="F22" s="54" t="s">
        <v>123</v>
      </c>
      <c r="G22" s="19">
        <f t="shared" si="0"/>
        <v>3.82</v>
      </c>
      <c r="H22" s="19">
        <f t="shared" si="1"/>
        <v>3.82</v>
      </c>
      <c r="I22" s="62"/>
      <c r="J22" s="62">
        <v>3.82</v>
      </c>
      <c r="K22" s="62"/>
      <c r="L22" s="52"/>
      <c r="M22" s="52"/>
      <c r="N22" s="52"/>
      <c r="O22" s="52"/>
      <c r="P22" s="52"/>
      <c r="Q22" s="52"/>
      <c r="R22" s="52"/>
      <c r="S22" s="52"/>
      <c r="T22" s="52"/>
      <c r="U22" s="65"/>
    </row>
    <row r="23" spans="1:21">
      <c r="A23" s="55"/>
      <c r="B23" s="55"/>
      <c r="C23" s="56">
        <v>30211</v>
      </c>
      <c r="D23" s="56" t="s">
        <v>166</v>
      </c>
      <c r="E23" s="56">
        <v>50502</v>
      </c>
      <c r="F23" s="57" t="s">
        <v>123</v>
      </c>
      <c r="G23" s="19">
        <f t="shared" si="0"/>
        <v>1.3</v>
      </c>
      <c r="H23" s="19">
        <f t="shared" si="1"/>
        <v>1.3</v>
      </c>
      <c r="I23" s="63"/>
      <c r="J23" s="63">
        <v>1.3</v>
      </c>
      <c r="K23" s="63"/>
      <c r="L23" s="55"/>
      <c r="M23" s="55"/>
      <c r="N23" s="55"/>
      <c r="O23" s="55"/>
      <c r="P23" s="55"/>
      <c r="Q23" s="55"/>
      <c r="R23" s="55"/>
      <c r="S23" s="55"/>
      <c r="T23" s="55"/>
      <c r="U23" s="66"/>
    </row>
    <row r="24" spans="1:21">
      <c r="A24" s="55"/>
      <c r="B24" s="55"/>
      <c r="C24" s="56">
        <v>30218</v>
      </c>
      <c r="D24" s="56" t="s">
        <v>167</v>
      </c>
      <c r="E24" s="56">
        <v>50502</v>
      </c>
      <c r="F24" s="57" t="s">
        <v>123</v>
      </c>
      <c r="G24" s="19">
        <f t="shared" si="0"/>
        <v>3</v>
      </c>
      <c r="H24" s="19">
        <f t="shared" si="1"/>
        <v>3</v>
      </c>
      <c r="I24" s="63"/>
      <c r="J24" s="63">
        <v>3</v>
      </c>
      <c r="K24" s="63"/>
      <c r="L24" s="55"/>
      <c r="M24" s="55"/>
      <c r="N24" s="55"/>
      <c r="O24" s="55"/>
      <c r="P24" s="55"/>
      <c r="Q24" s="55"/>
      <c r="R24" s="55"/>
      <c r="S24" s="55"/>
      <c r="T24" s="55"/>
      <c r="U24" s="66"/>
    </row>
    <row r="25" spans="1:21">
      <c r="A25" s="58"/>
      <c r="B25" s="58"/>
      <c r="C25" s="59">
        <v>30231</v>
      </c>
      <c r="D25" s="59" t="s">
        <v>168</v>
      </c>
      <c r="E25" s="59">
        <v>50502</v>
      </c>
      <c r="F25" s="60" t="s">
        <v>123</v>
      </c>
      <c r="G25" s="19">
        <f t="shared" si="0"/>
        <v>0.9</v>
      </c>
      <c r="H25" s="19">
        <f t="shared" si="1"/>
        <v>0.9</v>
      </c>
      <c r="I25" s="64"/>
      <c r="J25" s="64">
        <v>0.9</v>
      </c>
      <c r="K25" s="64"/>
      <c r="L25" s="58"/>
      <c r="M25" s="58"/>
      <c r="N25" s="58"/>
      <c r="O25" s="58"/>
      <c r="P25" s="58"/>
      <c r="Q25" s="58"/>
      <c r="R25" s="58"/>
      <c r="S25" s="58"/>
      <c r="T25" s="58"/>
      <c r="U25" s="67"/>
    </row>
  </sheetData>
  <mergeCells count="15">
    <mergeCell ref="A2:K2"/>
    <mergeCell ref="M2:U2"/>
    <mergeCell ref="A3:J3"/>
    <mergeCell ref="M3:T3"/>
    <mergeCell ref="H4:L4"/>
    <mergeCell ref="O4:U4"/>
    <mergeCell ref="A4:A5"/>
    <mergeCell ref="B4:B5"/>
    <mergeCell ref="C4:C5"/>
    <mergeCell ref="D4:D5"/>
    <mergeCell ref="E4:E5"/>
    <mergeCell ref="F4:F5"/>
    <mergeCell ref="G4:G5"/>
    <mergeCell ref="M4:M5"/>
    <mergeCell ref="N4:N5"/>
  </mergeCells>
  <pageMargins left="0.751388888888889" right="0.751388888888889" top="1" bottom="1" header="0.5" footer="0.5"/>
  <pageSetup paperSize="9" fitToWidth="0" fitToHeight="0" pageOrder="overThenDown" orientation="landscape" useFirstPageNumber="1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zoomScaleSheetLayoutView="60" workbookViewId="0">
      <selection activeCell="O37" sqref="O37"/>
    </sheetView>
  </sheetViews>
  <sheetFormatPr defaultColWidth="9.13888888888889" defaultRowHeight="13.2"/>
  <cols>
    <col min="1" max="1" width="11.4259259259259"/>
    <col min="2" max="2" width="23.4259259259259" customWidth="1"/>
    <col min="3" max="5" width="10.712962962963"/>
    <col min="6" max="6" width="9.13888888888889" customWidth="1"/>
    <col min="7" max="8" width="11.712962962963"/>
    <col min="9" max="9" width="9" customWidth="1"/>
    <col min="10" max="10" width="8.85185185185185" customWidth="1"/>
    <col min="11" max="11" width="11.712962962963"/>
    <col min="12" max="12" width="7.28703703703704" customWidth="1"/>
    <col min="13" max="13" width="14"/>
    <col min="14" max="14" width="28.712962962963"/>
    <col min="15" max="21" width="12.712962962963"/>
    <col min="22" max="33" width="10.287037037037"/>
  </cols>
  <sheetData>
    <row r="1" ht="22.5" customHeight="1" spans="1:14">
      <c r="A1" s="1" t="s">
        <v>176</v>
      </c>
      <c r="K1" s="1"/>
      <c r="L1" s="43"/>
      <c r="M1" s="43" t="s">
        <v>176</v>
      </c>
      <c r="N1" s="20"/>
    </row>
    <row r="2" ht="30" customHeight="1" spans="1:21">
      <c r="A2" s="2" t="s">
        <v>177</v>
      </c>
      <c r="B2" s="2"/>
      <c r="C2" s="2"/>
      <c r="D2" s="2"/>
      <c r="E2" s="2"/>
      <c r="F2" s="2"/>
      <c r="G2" s="2"/>
      <c r="H2" s="2"/>
      <c r="I2" s="2"/>
      <c r="J2" s="2"/>
      <c r="K2" s="2"/>
      <c r="L2" s="14"/>
      <c r="M2" s="14" t="s">
        <v>178</v>
      </c>
      <c r="N2" s="14"/>
      <c r="O2" s="14"/>
      <c r="P2" s="14"/>
      <c r="Q2" s="14"/>
      <c r="R2" s="14"/>
      <c r="S2" s="14"/>
      <c r="T2" s="14"/>
      <c r="U2" s="14"/>
    </row>
    <row r="3" ht="15" customHeight="1" spans="1:2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24" t="s">
        <v>88</v>
      </c>
      <c r="L3" s="26"/>
      <c r="M3" s="15" t="s">
        <v>2</v>
      </c>
      <c r="N3" s="15"/>
      <c r="O3" s="15"/>
      <c r="P3" s="15"/>
      <c r="Q3" s="15"/>
      <c r="R3" s="15"/>
      <c r="S3" s="15"/>
      <c r="T3" s="15"/>
      <c r="U3" s="24" t="s">
        <v>88</v>
      </c>
    </row>
    <row r="4" ht="15" customHeight="1" spans="1:21">
      <c r="A4" s="4" t="s">
        <v>116</v>
      </c>
      <c r="B4" s="4" t="s">
        <v>90</v>
      </c>
      <c r="C4" s="4" t="s">
        <v>146</v>
      </c>
      <c r="D4" s="4" t="s">
        <v>147</v>
      </c>
      <c r="E4" s="4" t="s">
        <v>148</v>
      </c>
      <c r="F4" s="4" t="s">
        <v>149</v>
      </c>
      <c r="G4" s="4" t="s">
        <v>91</v>
      </c>
      <c r="H4" s="4" t="s">
        <v>119</v>
      </c>
      <c r="I4" s="4"/>
      <c r="J4" s="4"/>
      <c r="K4" s="4"/>
      <c r="L4" s="4"/>
      <c r="M4" s="4" t="s">
        <v>116</v>
      </c>
      <c r="N4" s="4" t="s">
        <v>120</v>
      </c>
      <c r="O4" s="4" t="s">
        <v>175</v>
      </c>
      <c r="P4" s="4"/>
      <c r="Q4" s="4"/>
      <c r="R4" s="4"/>
      <c r="S4" s="4"/>
      <c r="T4" s="4"/>
      <c r="U4" s="4"/>
    </row>
    <row r="5" ht="24" customHeight="1" spans="1:21">
      <c r="A5" s="4"/>
      <c r="B5" s="4"/>
      <c r="C5" s="4"/>
      <c r="D5" s="4"/>
      <c r="E5" s="4"/>
      <c r="F5" s="4"/>
      <c r="G5" s="4"/>
      <c r="H5" s="4" t="s">
        <v>104</v>
      </c>
      <c r="I5" s="4" t="s">
        <v>122</v>
      </c>
      <c r="J5" s="4" t="s">
        <v>123</v>
      </c>
      <c r="K5" s="4" t="s">
        <v>124</v>
      </c>
      <c r="L5" s="4" t="s">
        <v>125</v>
      </c>
      <c r="M5" s="4"/>
      <c r="N5" s="44"/>
      <c r="O5" s="44" t="s">
        <v>104</v>
      </c>
      <c r="P5" s="44" t="s">
        <v>126</v>
      </c>
      <c r="Q5" s="44" t="s">
        <v>127</v>
      </c>
      <c r="R5" s="44" t="s">
        <v>128</v>
      </c>
      <c r="S5" s="44" t="s">
        <v>129</v>
      </c>
      <c r="T5" s="44" t="s">
        <v>130</v>
      </c>
      <c r="U5" s="44" t="s">
        <v>131</v>
      </c>
    </row>
    <row r="6" ht="14" customHeight="1" spans="1:23">
      <c r="A6" s="38" t="s">
        <v>112</v>
      </c>
      <c r="B6" s="6" t="s">
        <v>2</v>
      </c>
      <c r="C6" s="39"/>
      <c r="D6" s="39"/>
      <c r="E6" s="39"/>
      <c r="F6" s="39"/>
      <c r="G6" s="39"/>
      <c r="H6" s="39"/>
      <c r="I6" s="39"/>
      <c r="J6" s="39"/>
      <c r="K6" s="45"/>
      <c r="L6" s="38"/>
      <c r="M6" s="38" t="s">
        <v>112</v>
      </c>
      <c r="N6" s="46" t="s">
        <v>2</v>
      </c>
      <c r="O6" s="47"/>
      <c r="P6" s="47"/>
      <c r="Q6" s="47"/>
      <c r="R6" s="47"/>
      <c r="S6" s="47"/>
      <c r="T6" s="47"/>
      <c r="U6" s="47"/>
      <c r="V6" s="47"/>
      <c r="W6" s="48"/>
    </row>
    <row r="7" spans="1:21">
      <c r="A7" s="8"/>
      <c r="B7" s="40"/>
      <c r="C7" s="40"/>
      <c r="D7" s="40"/>
      <c r="E7" s="40"/>
      <c r="F7" s="40"/>
      <c r="G7" s="41"/>
      <c r="H7" s="41"/>
      <c r="I7" s="41"/>
      <c r="J7" s="41"/>
      <c r="K7" s="41"/>
      <c r="L7" s="8"/>
      <c r="M7" s="8"/>
      <c r="N7" s="25"/>
      <c r="O7" s="19"/>
      <c r="P7" s="19"/>
      <c r="Q7" s="19"/>
      <c r="R7" s="19"/>
      <c r="S7" s="19"/>
      <c r="T7" s="19"/>
      <c r="U7" s="19"/>
    </row>
    <row r="8" spans="1:21">
      <c r="A8" s="8"/>
      <c r="B8" s="40"/>
      <c r="C8" s="40"/>
      <c r="D8" s="40"/>
      <c r="E8" s="40"/>
      <c r="F8" s="40"/>
      <c r="G8" s="41"/>
      <c r="H8" s="41"/>
      <c r="I8" s="41"/>
      <c r="J8" s="41"/>
      <c r="K8" s="41"/>
      <c r="L8" s="8"/>
      <c r="M8" s="8"/>
      <c r="N8" s="42"/>
      <c r="O8" s="41"/>
      <c r="P8" s="41"/>
      <c r="Q8" s="41"/>
      <c r="R8" s="41"/>
      <c r="S8" s="41"/>
      <c r="T8" s="41"/>
      <c r="U8" s="41"/>
    </row>
    <row r="9" spans="1:21">
      <c r="A9" s="42"/>
      <c r="B9" s="40"/>
      <c r="C9" s="40"/>
      <c r="D9" s="40"/>
      <c r="E9" s="40"/>
      <c r="F9" s="40"/>
      <c r="G9" s="41"/>
      <c r="H9" s="41"/>
      <c r="I9" s="41"/>
      <c r="J9" s="41"/>
      <c r="K9" s="41"/>
      <c r="L9" s="42"/>
      <c r="M9" s="42"/>
      <c r="N9" s="42"/>
      <c r="O9" s="41"/>
      <c r="P9" s="41"/>
      <c r="Q9" s="41"/>
      <c r="R9" s="41"/>
      <c r="S9" s="41"/>
      <c r="T9" s="41"/>
      <c r="U9" s="41"/>
    </row>
    <row r="10" spans="1:21">
      <c r="A10" s="42"/>
      <c r="B10" s="40"/>
      <c r="C10" s="40"/>
      <c r="D10" s="40"/>
      <c r="E10" s="40"/>
      <c r="F10" s="40"/>
      <c r="G10" s="41"/>
      <c r="H10" s="41"/>
      <c r="I10" s="41"/>
      <c r="J10" s="41"/>
      <c r="K10" s="41"/>
      <c r="L10" s="42"/>
      <c r="M10" s="42"/>
      <c r="N10" s="42"/>
      <c r="O10" s="41"/>
      <c r="P10" s="41"/>
      <c r="Q10" s="41"/>
      <c r="R10" s="41"/>
      <c r="S10" s="41"/>
      <c r="T10" s="41"/>
      <c r="U10" s="41"/>
    </row>
    <row r="11" spans="1:21">
      <c r="A11" s="42"/>
      <c r="B11" s="40"/>
      <c r="C11" s="40"/>
      <c r="D11" s="40"/>
      <c r="E11" s="40"/>
      <c r="F11" s="40"/>
      <c r="G11" s="41"/>
      <c r="H11" s="41"/>
      <c r="I11" s="41"/>
      <c r="J11" s="41"/>
      <c r="K11" s="41"/>
      <c r="L11" s="42"/>
      <c r="M11" s="42"/>
      <c r="N11" s="42"/>
      <c r="O11" s="41"/>
      <c r="P11" s="41"/>
      <c r="Q11" s="41"/>
      <c r="R11" s="41"/>
      <c r="S11" s="41"/>
      <c r="T11" s="41"/>
      <c r="U11" s="41"/>
    </row>
    <row r="12" spans="1:21">
      <c r="A12" s="42"/>
      <c r="B12" s="40"/>
      <c r="C12" s="40"/>
      <c r="D12" s="40"/>
      <c r="E12" s="40"/>
      <c r="F12" s="40"/>
      <c r="G12" s="41"/>
      <c r="H12" s="41"/>
      <c r="I12" s="41"/>
      <c r="J12" s="41"/>
      <c r="K12" s="41"/>
      <c r="L12" s="42"/>
      <c r="M12" s="42"/>
      <c r="N12" s="42"/>
      <c r="O12" s="41"/>
      <c r="P12" s="41"/>
      <c r="Q12" s="41"/>
      <c r="R12" s="41"/>
      <c r="S12" s="41"/>
      <c r="T12" s="41"/>
      <c r="U12" s="41"/>
    </row>
    <row r="13" spans="1:21">
      <c r="A13" s="42"/>
      <c r="B13" s="40"/>
      <c r="C13" s="40"/>
      <c r="D13" s="40"/>
      <c r="E13" s="40"/>
      <c r="F13" s="40"/>
      <c r="G13" s="41"/>
      <c r="H13" s="41"/>
      <c r="I13" s="41"/>
      <c r="J13" s="41"/>
      <c r="K13" s="41"/>
      <c r="L13" s="42"/>
      <c r="M13" s="42"/>
      <c r="N13" s="42"/>
      <c r="O13" s="41"/>
      <c r="P13" s="41"/>
      <c r="Q13" s="41"/>
      <c r="R13" s="41"/>
      <c r="S13" s="41"/>
      <c r="T13" s="41"/>
      <c r="U13" s="41"/>
    </row>
    <row r="14" spans="1:21">
      <c r="A14" s="42"/>
      <c r="B14" s="40"/>
      <c r="C14" s="40"/>
      <c r="D14" s="40"/>
      <c r="E14" s="40"/>
      <c r="F14" s="40"/>
      <c r="G14" s="41"/>
      <c r="H14" s="41"/>
      <c r="I14" s="41"/>
      <c r="J14" s="41"/>
      <c r="K14" s="41"/>
      <c r="L14" s="42"/>
      <c r="M14" s="42"/>
      <c r="N14" s="42"/>
      <c r="O14" s="41"/>
      <c r="P14" s="41"/>
      <c r="Q14" s="41"/>
      <c r="R14" s="41"/>
      <c r="S14" s="41"/>
      <c r="T14" s="41"/>
      <c r="U14" s="41"/>
    </row>
    <row r="15" spans="1:21">
      <c r="A15" s="42"/>
      <c r="B15" s="40"/>
      <c r="C15" s="9"/>
      <c r="D15" s="9"/>
      <c r="E15" s="9"/>
      <c r="F15" s="9"/>
      <c r="G15" s="41"/>
      <c r="H15" s="41"/>
      <c r="I15" s="41"/>
      <c r="J15" s="41"/>
      <c r="K15" s="41"/>
      <c r="L15" s="42"/>
      <c r="M15" s="42"/>
      <c r="N15" s="42"/>
      <c r="O15" s="41"/>
      <c r="P15" s="41"/>
      <c r="Q15" s="41"/>
      <c r="R15" s="41"/>
      <c r="S15" s="41"/>
      <c r="T15" s="41"/>
      <c r="U15" s="41"/>
    </row>
    <row r="16" spans="1:21">
      <c r="A16" s="42"/>
      <c r="B16" s="40"/>
      <c r="C16" s="40"/>
      <c r="D16" s="40"/>
      <c r="E16" s="40"/>
      <c r="F16" s="40"/>
      <c r="G16" s="41"/>
      <c r="H16" s="41"/>
      <c r="I16" s="41"/>
      <c r="J16" s="41"/>
      <c r="K16" s="41"/>
      <c r="L16" s="42"/>
      <c r="M16" s="42"/>
      <c r="N16" s="42"/>
      <c r="O16" s="41"/>
      <c r="P16" s="41"/>
      <c r="Q16" s="41"/>
      <c r="R16" s="41"/>
      <c r="S16" s="41"/>
      <c r="T16" s="41"/>
      <c r="U16" s="41"/>
    </row>
    <row r="17" spans="1:21">
      <c r="A17" s="42"/>
      <c r="B17" s="40"/>
      <c r="C17" s="40"/>
      <c r="D17" s="40"/>
      <c r="E17" s="40"/>
      <c r="F17" s="40"/>
      <c r="G17" s="41"/>
      <c r="H17" s="41"/>
      <c r="I17" s="41"/>
      <c r="J17" s="41"/>
      <c r="K17" s="41"/>
      <c r="L17" s="42"/>
      <c r="M17" s="42"/>
      <c r="N17" s="42"/>
      <c r="O17" s="41"/>
      <c r="P17" s="41"/>
      <c r="Q17" s="41"/>
      <c r="R17" s="41"/>
      <c r="S17" s="41"/>
      <c r="T17" s="41"/>
      <c r="U17" s="41"/>
    </row>
    <row r="18" spans="1:21">
      <c r="A18" s="42"/>
      <c r="B18" s="40"/>
      <c r="C18" s="40"/>
      <c r="D18" s="40"/>
      <c r="E18" s="40"/>
      <c r="F18" s="40"/>
      <c r="G18" s="41"/>
      <c r="H18" s="41"/>
      <c r="I18" s="41"/>
      <c r="J18" s="41"/>
      <c r="K18" s="41"/>
      <c r="L18" s="42"/>
      <c r="M18" s="42"/>
      <c r="N18" s="42"/>
      <c r="O18" s="41"/>
      <c r="P18" s="41"/>
      <c r="Q18" s="41"/>
      <c r="R18" s="41"/>
      <c r="S18" s="41"/>
      <c r="T18" s="41"/>
      <c r="U18" s="41"/>
    </row>
    <row r="19" spans="1:21">
      <c r="A19" s="42"/>
      <c r="B19" s="40"/>
      <c r="C19" s="40"/>
      <c r="D19" s="40"/>
      <c r="E19" s="40"/>
      <c r="F19" s="40"/>
      <c r="G19" s="41"/>
      <c r="H19" s="41"/>
      <c r="I19" s="41"/>
      <c r="J19" s="41"/>
      <c r="K19" s="41"/>
      <c r="L19" s="42"/>
      <c r="M19" s="42"/>
      <c r="N19" s="42"/>
      <c r="O19" s="41"/>
      <c r="P19" s="41"/>
      <c r="Q19" s="41"/>
      <c r="R19" s="41"/>
      <c r="S19" s="41"/>
      <c r="T19" s="41"/>
      <c r="U19" s="41"/>
    </row>
    <row r="20" spans="1:21">
      <c r="A20" s="42"/>
      <c r="B20" s="40"/>
      <c r="C20" s="40"/>
      <c r="D20" s="40"/>
      <c r="E20" s="40"/>
      <c r="F20" s="40"/>
      <c r="G20" s="41"/>
      <c r="H20" s="41"/>
      <c r="I20" s="41"/>
      <c r="J20" s="41"/>
      <c r="K20" s="41"/>
      <c r="L20" s="42"/>
      <c r="M20" s="42"/>
      <c r="N20" s="42"/>
      <c r="O20" s="41"/>
      <c r="P20" s="41"/>
      <c r="Q20" s="41"/>
      <c r="R20" s="41"/>
      <c r="S20" s="41"/>
      <c r="T20" s="41"/>
      <c r="U20" s="41"/>
    </row>
  </sheetData>
  <mergeCells count="15">
    <mergeCell ref="A2:K2"/>
    <mergeCell ref="M2:U2"/>
    <mergeCell ref="A3:J3"/>
    <mergeCell ref="M3:T3"/>
    <mergeCell ref="H4:L4"/>
    <mergeCell ref="O4:U4"/>
    <mergeCell ref="A4:A5"/>
    <mergeCell ref="B4:B5"/>
    <mergeCell ref="C4:C5"/>
    <mergeCell ref="D4:D5"/>
    <mergeCell ref="E4:E5"/>
    <mergeCell ref="F4:F5"/>
    <mergeCell ref="G4:G5"/>
    <mergeCell ref="M4:M5"/>
    <mergeCell ref="N4:N5"/>
  </mergeCells>
  <pageMargins left="0.751388888888889" right="0.751388888888889" top="1" bottom="1" header="0.5" footer="0.5"/>
  <pageSetup paperSize="9" fitToWidth="0" fitToHeight="0" pageOrder="overThenDown" orientation="landscape" useFirstPageNumber="1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7"/>
  <sheetViews>
    <sheetView zoomScaleSheetLayoutView="60" workbookViewId="0">
      <selection activeCell="Q12" sqref="Q12"/>
    </sheetView>
  </sheetViews>
  <sheetFormatPr defaultColWidth="9.13888888888889" defaultRowHeight="13.2" outlineLevelRow="6"/>
  <cols>
    <col min="1" max="1" width="12"/>
    <col min="2" max="2" width="22.4259259259259" customWidth="1"/>
    <col min="3" max="3" width="12.712962962963" customWidth="1"/>
    <col min="4" max="11" width="10.712962962963" customWidth="1"/>
    <col min="12" max="12" width="14"/>
    <col min="13" max="13" width="22.5740740740741" customWidth="1"/>
    <col min="14" max="14" width="12.712962962963"/>
    <col min="15" max="22" width="10.712962962963" customWidth="1"/>
    <col min="23" max="32" width="10.287037037037"/>
  </cols>
  <sheetData>
    <row r="1" ht="22.5" customHeight="1" spans="1:12">
      <c r="A1" s="1" t="s">
        <v>179</v>
      </c>
      <c r="L1" s="1" t="s">
        <v>179</v>
      </c>
    </row>
    <row r="2" ht="30" customHeight="1" spans="1:22">
      <c r="A2" s="2" t="s">
        <v>180</v>
      </c>
      <c r="B2" s="2"/>
      <c r="C2" s="2"/>
      <c r="D2" s="2"/>
      <c r="E2" s="2"/>
      <c r="F2" s="2"/>
      <c r="G2" s="2"/>
      <c r="H2" s="2"/>
      <c r="I2" s="2"/>
      <c r="J2" s="2"/>
      <c r="K2" s="2"/>
      <c r="L2" s="14" t="s">
        <v>181</v>
      </c>
      <c r="M2" s="14"/>
      <c r="N2" s="14"/>
      <c r="O2" s="14"/>
      <c r="P2" s="14"/>
      <c r="Q2" s="14"/>
      <c r="R2" s="14"/>
      <c r="S2" s="14"/>
      <c r="T2" s="14"/>
      <c r="U2" s="33"/>
      <c r="V2" s="33"/>
    </row>
    <row r="3" ht="18.2" customHeight="1" spans="1:2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24" t="s">
        <v>88</v>
      </c>
      <c r="L3" s="15" t="s">
        <v>2</v>
      </c>
      <c r="M3" s="15"/>
      <c r="N3" s="15"/>
      <c r="O3" s="15"/>
      <c r="P3" s="15"/>
      <c r="Q3" s="15"/>
      <c r="R3" s="15"/>
      <c r="S3" s="15"/>
      <c r="T3" s="24" t="s">
        <v>88</v>
      </c>
      <c r="U3" s="34"/>
      <c r="V3" s="34"/>
    </row>
    <row r="4" ht="18.2" customHeight="1" spans="1:22">
      <c r="A4" s="4" t="s">
        <v>116</v>
      </c>
      <c r="B4" s="4" t="s">
        <v>90</v>
      </c>
      <c r="C4" s="4" t="s">
        <v>182</v>
      </c>
      <c r="D4" s="4" t="s">
        <v>183</v>
      </c>
      <c r="E4" s="4"/>
      <c r="F4" s="4"/>
      <c r="G4" s="4"/>
      <c r="H4" s="4"/>
      <c r="I4" s="4"/>
      <c r="J4" s="4"/>
      <c r="K4" s="31"/>
      <c r="L4" s="4" t="s">
        <v>116</v>
      </c>
      <c r="M4" s="4" t="s">
        <v>90</v>
      </c>
      <c r="N4" s="4" t="s">
        <v>182</v>
      </c>
      <c r="O4" s="4" t="s">
        <v>184</v>
      </c>
      <c r="P4" s="4"/>
      <c r="Q4" s="4"/>
      <c r="R4" s="4"/>
      <c r="S4" s="4"/>
      <c r="T4" s="4"/>
      <c r="U4" s="4"/>
      <c r="V4" s="31"/>
    </row>
    <row r="5" ht="15" customHeight="1" spans="1:22">
      <c r="A5" s="28"/>
      <c r="B5" s="28"/>
      <c r="C5" s="4"/>
      <c r="D5" s="4" t="s">
        <v>104</v>
      </c>
      <c r="E5" s="4" t="s">
        <v>185</v>
      </c>
      <c r="F5" s="4"/>
      <c r="G5" s="4"/>
      <c r="H5" s="4" t="s">
        <v>186</v>
      </c>
      <c r="I5" s="4"/>
      <c r="J5" s="4"/>
      <c r="K5" s="4" t="s">
        <v>187</v>
      </c>
      <c r="L5" s="28"/>
      <c r="M5" s="28"/>
      <c r="N5" s="4"/>
      <c r="O5" s="4" t="s">
        <v>104</v>
      </c>
      <c r="P5" s="4" t="s">
        <v>185</v>
      </c>
      <c r="Q5" s="4"/>
      <c r="R5" s="4"/>
      <c r="S5" s="4" t="s">
        <v>186</v>
      </c>
      <c r="T5" s="4"/>
      <c r="U5" s="4"/>
      <c r="V5" s="4" t="s">
        <v>187</v>
      </c>
    </row>
    <row r="6" ht="24" customHeight="1" spans="1:22">
      <c r="A6" s="4"/>
      <c r="B6" s="4"/>
      <c r="C6" s="4"/>
      <c r="D6" s="4"/>
      <c r="E6" s="4" t="s">
        <v>104</v>
      </c>
      <c r="F6" s="4" t="s">
        <v>185</v>
      </c>
      <c r="G6" s="4" t="s">
        <v>188</v>
      </c>
      <c r="H6" s="4" t="s">
        <v>104</v>
      </c>
      <c r="I6" s="4" t="s">
        <v>189</v>
      </c>
      <c r="J6" s="4" t="s">
        <v>190</v>
      </c>
      <c r="K6" s="4"/>
      <c r="L6" s="4"/>
      <c r="M6" s="4"/>
      <c r="N6" s="4"/>
      <c r="O6" s="4"/>
      <c r="P6" s="4" t="s">
        <v>104</v>
      </c>
      <c r="Q6" s="4" t="s">
        <v>185</v>
      </c>
      <c r="R6" s="4" t="s">
        <v>188</v>
      </c>
      <c r="S6" s="4" t="s">
        <v>104</v>
      </c>
      <c r="T6" s="4" t="s">
        <v>189</v>
      </c>
      <c r="U6" s="4" t="s">
        <v>190</v>
      </c>
      <c r="V6" s="4"/>
    </row>
    <row r="7" s="27" customFormat="1" ht="17.25" customHeight="1" spans="1:32">
      <c r="A7" s="139" t="s">
        <v>112</v>
      </c>
      <c r="B7" s="6" t="s">
        <v>2</v>
      </c>
      <c r="C7" s="29">
        <f>D7</f>
        <v>0.9</v>
      </c>
      <c r="D7" s="29">
        <f>E7+H7</f>
        <v>0.9</v>
      </c>
      <c r="E7" s="29"/>
      <c r="F7" s="29"/>
      <c r="G7" s="30"/>
      <c r="H7" s="30">
        <f>J7</f>
        <v>0.9</v>
      </c>
      <c r="I7" s="30"/>
      <c r="J7" s="30">
        <v>0.9</v>
      </c>
      <c r="K7" s="32"/>
      <c r="L7" s="140" t="s">
        <v>112</v>
      </c>
      <c r="M7" s="6" t="s">
        <v>2</v>
      </c>
      <c r="N7" s="21">
        <v>0</v>
      </c>
      <c r="O7" s="21">
        <v>0</v>
      </c>
      <c r="P7" s="21"/>
      <c r="Q7" s="21"/>
      <c r="R7" s="21"/>
      <c r="S7" s="21">
        <v>0</v>
      </c>
      <c r="T7" s="21"/>
      <c r="U7" s="35">
        <v>0</v>
      </c>
      <c r="V7" s="36"/>
      <c r="W7" s="37"/>
      <c r="X7" s="37"/>
      <c r="Y7" s="37"/>
      <c r="Z7" s="37"/>
      <c r="AA7" s="37"/>
      <c r="AB7" s="37"/>
      <c r="AC7" s="37"/>
      <c r="AD7" s="37"/>
      <c r="AE7" s="37"/>
      <c r="AF7" s="37"/>
    </row>
  </sheetData>
  <mergeCells count="21">
    <mergeCell ref="A2:K2"/>
    <mergeCell ref="L2:V2"/>
    <mergeCell ref="A3:J3"/>
    <mergeCell ref="L3:S3"/>
    <mergeCell ref="T3:V3"/>
    <mergeCell ref="D4:K4"/>
    <mergeCell ref="O4:V4"/>
    <mergeCell ref="E5:G5"/>
    <mergeCell ref="H5:J5"/>
    <mergeCell ref="P5:R5"/>
    <mergeCell ref="S5:U5"/>
    <mergeCell ref="A4:A6"/>
    <mergeCell ref="B4:B6"/>
    <mergeCell ref="C4:C6"/>
    <mergeCell ref="D5:D6"/>
    <mergeCell ref="K5:K6"/>
    <mergeCell ref="L4:L6"/>
    <mergeCell ref="M4:M6"/>
    <mergeCell ref="N4:N6"/>
    <mergeCell ref="O5:O6"/>
    <mergeCell ref="V5:V6"/>
  </mergeCells>
  <pageMargins left="0.751388888888889" right="0.751388888888889" top="1" bottom="1" header="0.5" footer="0.5"/>
  <pageSetup paperSize="9" fitToWidth="0" fitToHeight="0" pageOrder="overThenDown" orientation="landscape" useFirstPageNumber="1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2025年收支预算总表</vt:lpstr>
      <vt:lpstr>2025年收入预算总表</vt:lpstr>
      <vt:lpstr>2025年支出预算总表(按项目分类)</vt:lpstr>
      <vt:lpstr>2025年支出预算汇总表(按资金来源分类)</vt:lpstr>
      <vt:lpstr>2025年支出预算项目明细表(按项目分类)</vt:lpstr>
      <vt:lpstr>2025年支出预算明细表(按资金来源分类)</vt:lpstr>
      <vt:lpstr>2025年经费拨款支出预算表（按财政拨款收入）</vt:lpstr>
      <vt:lpstr>2025年经费拨款支出预算表（按单位资金收入） </vt:lpstr>
      <vt:lpstr>2025年一般公共预算“三公”经费支出表</vt:lpstr>
      <vt:lpstr>2025年非税收入支出预算表</vt:lpstr>
      <vt:lpstr>2025年政府采购支出预算表</vt:lpstr>
      <vt:lpstr>2025年单位综合信息情况表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高博</cp:lastModifiedBy>
  <dcterms:created xsi:type="dcterms:W3CDTF">2021-04-13T23:30:53Z</dcterms:created>
  <dcterms:modified xsi:type="dcterms:W3CDTF">2025-03-04T01:22:29Z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C0007F7CFEF040E1BA657181CAA77E0F_13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